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7680" windowHeight="8400" tabRatio="789" activeTab="0"/>
  </bookViews>
  <sheets>
    <sheet name="Титул" sheetId="1" r:id="rId1"/>
    <sheet name="Проволока" sheetId="2" r:id="rId2"/>
    <sheet name="Проволока оцинкованная" sheetId="3" r:id="rId3"/>
    <sheet name="Гвозди" sheetId="4" r:id="rId4"/>
    <sheet name="9389-75  1кл." sheetId="5" r:id="rId5"/>
    <sheet name="9389-75  2кл." sheetId="6" r:id="rId6"/>
    <sheet name="7372-79" sheetId="7" r:id="rId7"/>
    <sheet name="17305-91" sheetId="8" r:id="rId8"/>
    <sheet name="Скобы" sheetId="9" r:id="rId9"/>
  </sheets>
  <externalReferences>
    <externalReference r:id="rId12"/>
  </externalReferences>
  <definedNames>
    <definedName name="_xlnm.Print_Area" localSheetId="3">'Гвозди'!$A$1:$J$82</definedName>
    <definedName name="_xlnm.Print_Area" localSheetId="1">'Проволока'!$A$1:$K$92</definedName>
    <definedName name="_xlnm.Print_Area" localSheetId="2">'Проволока оцинкованная'!$A$1:$G$76</definedName>
  </definedNames>
  <calcPr fullCalcOnLoad="1"/>
</workbook>
</file>

<file path=xl/sharedStrings.xml><?xml version="1.0" encoding="utf-8"?>
<sst xmlns="http://schemas.openxmlformats.org/spreadsheetml/2006/main" count="984" uniqueCount="338">
  <si>
    <t>ГОСТ</t>
  </si>
  <si>
    <t xml:space="preserve">Развес мотков, </t>
  </si>
  <si>
    <t xml:space="preserve">кг </t>
  </si>
  <si>
    <t>Проволока низкоуглеродистая</t>
  </si>
  <si>
    <t>общего назначения термически</t>
  </si>
  <si>
    <t>обработанная оцинкованная</t>
  </si>
  <si>
    <t>необработанная оцинкованная</t>
  </si>
  <si>
    <t>5,0-6,0</t>
  </si>
  <si>
    <t>2,1-2,5</t>
  </si>
  <si>
    <t>4,0-6,0</t>
  </si>
  <si>
    <t>2,2-2,8</t>
  </si>
  <si>
    <t>35+/-2</t>
  </si>
  <si>
    <t>-</t>
  </si>
  <si>
    <t>х 16</t>
  </si>
  <si>
    <t>х 20</t>
  </si>
  <si>
    <t>х 25</t>
  </si>
  <si>
    <t>х 32</t>
  </si>
  <si>
    <t>х 40</t>
  </si>
  <si>
    <t>х 50</t>
  </si>
  <si>
    <t>х 60</t>
  </si>
  <si>
    <t>х 70</t>
  </si>
  <si>
    <t>х 80</t>
  </si>
  <si>
    <t>х 90</t>
  </si>
  <si>
    <t>х 100</t>
  </si>
  <si>
    <t>х 120</t>
  </si>
  <si>
    <t>х 150</t>
  </si>
  <si>
    <t>х 200</t>
  </si>
  <si>
    <t>2,0 х 20</t>
  </si>
  <si>
    <t>2,5 х 32</t>
  </si>
  <si>
    <t>2,5 х 40</t>
  </si>
  <si>
    <t>3,0 х 40</t>
  </si>
  <si>
    <t>1,8 х 20, 25, 30, 35, 40, 45, 50, 55, 60</t>
  </si>
  <si>
    <t>2,0 х 30, 35, 40, 45, 50, 55, 60</t>
  </si>
  <si>
    <t>2,5 х 40, 50, 55, 60</t>
  </si>
  <si>
    <t>3,0 х 50, 55, 60, 65, 70, 75, 80</t>
  </si>
  <si>
    <t>1,3-1,4</t>
  </si>
  <si>
    <t>Норма загрузки на гвозди:</t>
  </si>
  <si>
    <t>Норма загрузки проволоки:</t>
  </si>
  <si>
    <t>ГОСТ, ТУ</t>
  </si>
  <si>
    <t xml:space="preserve">Наименование </t>
  </si>
  <si>
    <t>Масса, кг</t>
  </si>
  <si>
    <t>Проволока для воздушных линий связи оцинкованная телеграфная</t>
  </si>
  <si>
    <t>Проволока оцинкованная перевязочная для воздушных линий связи</t>
  </si>
  <si>
    <t>Катушка К160</t>
  </si>
  <si>
    <t>Катушка К200</t>
  </si>
  <si>
    <t>Проволока ВР-1</t>
  </si>
  <si>
    <t xml:space="preserve">Проволока колючая светлая  </t>
  </si>
  <si>
    <t xml:space="preserve">Проволока колючая оцинк.    </t>
  </si>
  <si>
    <t xml:space="preserve"> - </t>
  </si>
  <si>
    <t>Наименование продукции</t>
  </si>
  <si>
    <t>Светлые</t>
  </si>
  <si>
    <t xml:space="preserve">Гвозди формовочные ГОСТ 4035 </t>
  </si>
  <si>
    <t>Гвозди тарные ГОСТ 4034</t>
  </si>
  <si>
    <t>Размер, мм                                               D х L</t>
  </si>
  <si>
    <t>ГОСТ 3282</t>
  </si>
  <si>
    <t>Вагон - 65 т</t>
  </si>
  <si>
    <t>ГОСТ 6727</t>
  </si>
  <si>
    <t>ГОСТ 792</t>
  </si>
  <si>
    <t>Развес мотков, кг</t>
  </si>
  <si>
    <t>1,4-1,5</t>
  </si>
  <si>
    <t>1,6-1,7</t>
  </si>
  <si>
    <t>1,8-1,9</t>
  </si>
  <si>
    <t>4,0-4,9</t>
  </si>
  <si>
    <t>ГОСТ 285</t>
  </si>
  <si>
    <t>1,2-1,3</t>
  </si>
  <si>
    <t>2,0-2,4</t>
  </si>
  <si>
    <t>1,8-2,4</t>
  </si>
  <si>
    <t>2,5-3,9</t>
  </si>
  <si>
    <t xml:space="preserve">Проволока полиграфическая оцинкованная    </t>
  </si>
  <si>
    <t xml:space="preserve">ГОСТ 15892                 </t>
  </si>
  <si>
    <t>ГОСТ 1526</t>
  </si>
  <si>
    <t>ГОСТ 1668</t>
  </si>
  <si>
    <t xml:space="preserve"> Проволока низкоуглеродистая качественная     марка КО (оцинкованная)</t>
  </si>
  <si>
    <t>500-1000</t>
  </si>
  <si>
    <t>3,0-3,99</t>
  </si>
  <si>
    <t>1,55-1,6</t>
  </si>
  <si>
    <t>2,5 х 50</t>
  </si>
  <si>
    <t>2,5 х 60</t>
  </si>
  <si>
    <t xml:space="preserve">           Утверждаю:</t>
  </si>
  <si>
    <t>Екатеринбург</t>
  </si>
  <si>
    <t>ш 354
в карт. таре</t>
  </si>
  <si>
    <t>ш 301
в карт. таре</t>
  </si>
  <si>
    <t>Проволока обыкновенного качества и стальная</t>
  </si>
  <si>
    <t>Проволока оцинкованная</t>
  </si>
  <si>
    <t xml:space="preserve">Гвозди проволочные </t>
  </si>
  <si>
    <t>1.</t>
  </si>
  <si>
    <t>2.</t>
  </si>
  <si>
    <t>3.</t>
  </si>
  <si>
    <t>Сборник цен на метизную продукцию</t>
  </si>
  <si>
    <t>2,6-2,9</t>
  </si>
  <si>
    <t xml:space="preserve">ГОСТ 7480        </t>
  </si>
  <si>
    <t>2,5-2,9</t>
  </si>
  <si>
    <t>3,0-3,9</t>
  </si>
  <si>
    <t>1,4 х 25</t>
  </si>
  <si>
    <t>Диаметр, мм</t>
  </si>
  <si>
    <t>2,2 х 20, 25, 30, 35, 40, 45, 50, 55, 60</t>
  </si>
  <si>
    <t>Размер, мм D х L</t>
  </si>
  <si>
    <t>3-х тонный контейнер - 2,2 т;</t>
  </si>
  <si>
    <t>5-ти тонный контейнер - 3,6 т;</t>
  </si>
  <si>
    <t xml:space="preserve">20-ти тонный контейнер - 17,8 т;  </t>
  </si>
  <si>
    <t>24-х тонный контейнер - 21,8 т;</t>
  </si>
  <si>
    <t>20-ти тонный контейнер - 17,8 т;</t>
  </si>
  <si>
    <t>1,8 х 120</t>
  </si>
  <si>
    <t>1,8 х 150</t>
  </si>
  <si>
    <t>4,0 х 90</t>
  </si>
  <si>
    <t>4,0 х 100</t>
  </si>
  <si>
    <t>4,0 х 120</t>
  </si>
  <si>
    <t>4,5 х 120</t>
  </si>
  <si>
    <t>1,4 х 30</t>
  </si>
  <si>
    <t>1,6 х 25</t>
  </si>
  <si>
    <t>1,6 х 35</t>
  </si>
  <si>
    <t>1,8 х 32</t>
  </si>
  <si>
    <t>1,8 х 40</t>
  </si>
  <si>
    <t>1,8 х 45</t>
  </si>
  <si>
    <t>2,0 х 40</t>
  </si>
  <si>
    <t>2,0 х 45</t>
  </si>
  <si>
    <t>2,2 х 50</t>
  </si>
  <si>
    <t>3,0 х 70</t>
  </si>
  <si>
    <t>3,0 х 80</t>
  </si>
  <si>
    <t>в карт. таре</t>
  </si>
  <si>
    <t>Гвозди шиферные ТУ 1271-001-55798700-2011</t>
  </si>
  <si>
    <t>Гвозди финишные ТУ 1271-002-55798700-2011</t>
  </si>
  <si>
    <t>1,4 х 20, 25, 30, 35</t>
  </si>
  <si>
    <t>1,6 х 20, 25, 30, 35, 40</t>
  </si>
  <si>
    <t>80-100; 1000</t>
  </si>
  <si>
    <t xml:space="preserve">Оцинкованные </t>
  </si>
  <si>
    <t>ш 359
в карт. таре                        по 20 и 25 кг</t>
  </si>
  <si>
    <t xml:space="preserve">ш 323                             в карт. таре </t>
  </si>
  <si>
    <t>При заказе проволоки на катушках цена увеличивается:</t>
  </si>
  <si>
    <t xml:space="preserve">ТУ 1213-009-55798700-2012           </t>
  </si>
  <si>
    <t>ш 328                                                            в карт. таре</t>
  </si>
  <si>
    <t>ш. 300                                                           в карт. таре</t>
  </si>
  <si>
    <t>ш 303                                                               в карт. таре</t>
  </si>
  <si>
    <t>ш 345                                              контейнер по 300-400 кг</t>
  </si>
  <si>
    <t>ш 356
в карт. таре по 20 и 25 кг</t>
  </si>
  <si>
    <t xml:space="preserve">          Гвозди строительные ГОСТ 4028                                                         </t>
  </si>
  <si>
    <t>2,0 х 25</t>
  </si>
  <si>
    <t>Проволока для бронирования электрических     проводов и кабелей оцинкованная</t>
  </si>
  <si>
    <t>Гвозди проволочные</t>
  </si>
  <si>
    <t>24-ех тонный контейнер - 20,4 т;</t>
  </si>
  <si>
    <t>Цены даны на объём 20 тонн</t>
  </si>
  <si>
    <t>в рублях с НДС</t>
  </si>
  <si>
    <t>Гвозди отделочные                        ГОСТ 4032</t>
  </si>
  <si>
    <t>Вагон - 59 т</t>
  </si>
  <si>
    <t>900-1050</t>
  </si>
  <si>
    <t>80-100</t>
  </si>
  <si>
    <t>80-100; 250-400</t>
  </si>
  <si>
    <t>80-100; 600-800</t>
  </si>
  <si>
    <t>За упаковку продукции в пропиленовую ткань цена увеличивается на 600 руб/тн без НДС.</t>
  </si>
  <si>
    <t>За картонный сердечник цена увеличивается на 400 руб/тн без НДС.</t>
  </si>
  <si>
    <t>При заказе проволоки на поддонах приплата к ценам составляет - 600 руб/тн без НДС.</t>
  </si>
  <si>
    <t>Наименование</t>
  </si>
  <si>
    <t>Проволока т/н светлая, т/о светлая</t>
  </si>
  <si>
    <t>Катушка К250</t>
  </si>
  <si>
    <t>Металлическая катушка BS 60</t>
  </si>
  <si>
    <t>Проволока т/о черная</t>
  </si>
  <si>
    <t>В случае отсутствия в представленном сборнике цены на какой-либо промежуточный размер, цена принимается равной цене меньшего диаметра.</t>
  </si>
  <si>
    <t>80-100; 250-400; 600-800</t>
  </si>
  <si>
    <t>1,55-1,7</t>
  </si>
  <si>
    <t>х 25, 30</t>
  </si>
  <si>
    <t>Гвозди                                                                                                                                     с винтовой накаткой ТУ 1271-017-55798700-2007 ш-384;        с кольцевой накаткой ТУ 1271-018-55798700-2007 ш-383</t>
  </si>
  <si>
    <t>цена принимается равной цене меньшего диаметра.</t>
  </si>
  <si>
    <t>Генеральный директор</t>
  </si>
  <si>
    <t>Проволока ВР-1 (оцинкованная)</t>
  </si>
  <si>
    <t>Прокат класса В500С холоднодеформированный</t>
  </si>
  <si>
    <t>1000-3000</t>
  </si>
  <si>
    <t>Проволока сварочная                 СВ08-08А</t>
  </si>
  <si>
    <t>ГОСТ 2246</t>
  </si>
  <si>
    <t>1,3-2,0</t>
  </si>
  <si>
    <t>3,5-6,0</t>
  </si>
  <si>
    <t xml:space="preserve">Проволока сварочная СВ08АА          </t>
  </si>
  <si>
    <t>Проволока сварочная                      СВ-08Г2С</t>
  </si>
  <si>
    <t>Проволока низкоуглеродистая качественная марка КС</t>
  </si>
  <si>
    <t>2,1-2,9</t>
  </si>
  <si>
    <t>3,0-3,5</t>
  </si>
  <si>
    <t>3,6-3,9</t>
  </si>
  <si>
    <t>Базис поставки: FCA ст. Аппаратная, Свердловской ж.д.</t>
  </si>
  <si>
    <t xml:space="preserve">ГОСТ 9870                 ш 361 в карт. таре  </t>
  </si>
  <si>
    <t>ш 363
в карт. таре</t>
  </si>
  <si>
    <t>ш 324                                    в карт. таре</t>
  </si>
  <si>
    <t xml:space="preserve">При заказе гвоздей на паллете, составленного из двух или трех типоразмеров, приплата за формирование сборного паллета не берется. Допускается размещение заказа с содержанием не более 3-х сборных паллетов на один 20-ти тонный заказ. </t>
  </si>
  <si>
    <t>При заказе гвоздей общим весом менее 18 тонн, приплата за формирование сборных паллетов в размере 10%.</t>
  </si>
  <si>
    <t>1,3-1,9</t>
  </si>
  <si>
    <t>2,7-3,5</t>
  </si>
  <si>
    <t>3,7-3,8</t>
  </si>
  <si>
    <t>Цены даны на объём 1 тонн</t>
  </si>
  <si>
    <t>Цена руб/тн, с  НДС</t>
  </si>
  <si>
    <t>1-30 тн</t>
  </si>
  <si>
    <t>Приплаты:</t>
  </si>
  <si>
    <t>п.2,2;п.2,1 - +2%; п.2,4 - +1%;п.2,5 - +5%</t>
  </si>
  <si>
    <t>п.2,5а- +130%</t>
  </si>
  <si>
    <t>Минимальная монтажная норма до 1 мм - 0,5 тн, свыше 1 мм - 1 тн</t>
  </si>
  <si>
    <t>Приплата за немонтажную норму 8%</t>
  </si>
  <si>
    <t>догов.</t>
  </si>
  <si>
    <t>Проволока стальная пружинная ГОСТ 9389-75   2-3кл. Б (машиностроительный сортамент)</t>
  </si>
  <si>
    <t>30 - 65 тн</t>
  </si>
  <si>
    <t>Более 65 тн</t>
  </si>
  <si>
    <t>2кл А - +3%</t>
  </si>
  <si>
    <t>Пов.точность:</t>
  </si>
  <si>
    <t>д.0,14-0,4 - + 12%</t>
  </si>
  <si>
    <t>д.0,41-0,8 - + 6%</t>
  </si>
  <si>
    <t>д.0,81-1,9 -  + 5%</t>
  </si>
  <si>
    <t>свыше 1,9 - +  4%</t>
  </si>
  <si>
    <t>Проволока стальная пружинная ГОСТ 9389-75   1кл. Б (машиностроительный сортамент)</t>
  </si>
  <si>
    <t>30 - 60 тн</t>
  </si>
  <si>
    <t xml:space="preserve"> Более 60 тн</t>
  </si>
  <si>
    <t>Пов.Точность:</t>
  </si>
  <si>
    <t>д. 0,14-0,4 - + 12%</t>
  </si>
  <si>
    <t>д. 0,41-0,8 - + 6%</t>
  </si>
  <si>
    <t>д. 0,81-1,9 - +5%</t>
  </si>
  <si>
    <t>свыше 1,9 - + 4%</t>
  </si>
  <si>
    <t>Приплаты:                                  Скидки:</t>
  </si>
  <si>
    <t>1 кл А - + 3%                            за марку В-4%</t>
  </si>
  <si>
    <t>ГОСТ 7372-79
без покрытия</t>
  </si>
  <si>
    <t>ГОСТ 7372 -79 (оцинк) гр - С</t>
  </si>
  <si>
    <t>1,00</t>
  </si>
  <si>
    <t>1,05</t>
  </si>
  <si>
    <t>1,10</t>
  </si>
  <si>
    <t>1,15</t>
  </si>
  <si>
    <t>1,20</t>
  </si>
  <si>
    <t>1,30</t>
  </si>
  <si>
    <t>1,40</t>
  </si>
  <si>
    <t>1,50</t>
  </si>
  <si>
    <t>1,60</t>
  </si>
  <si>
    <t>1,70</t>
  </si>
  <si>
    <t>1,80</t>
  </si>
  <si>
    <t>1,90</t>
  </si>
  <si>
    <t>2,00</t>
  </si>
  <si>
    <t>2,20</t>
  </si>
  <si>
    <t>2,30</t>
  </si>
  <si>
    <t>2,40</t>
  </si>
  <si>
    <t>2,50</t>
  </si>
  <si>
    <t>Примечание: При оформлении заявки необходимо указывать мех.свойства -В или 1; временное сопротивление разрыву,Н/мм2 (кгс/мм2)</t>
  </si>
  <si>
    <t>ГОСТ 17305 -91 (м 10-20)</t>
  </si>
  <si>
    <t>ГОСТ 17305 -91 (марка 35-50)</t>
  </si>
  <si>
    <t>1,1</t>
  </si>
  <si>
    <t>1,2</t>
  </si>
  <si>
    <t>1,3</t>
  </si>
  <si>
    <t>1,4</t>
  </si>
  <si>
    <t>1,5</t>
  </si>
  <si>
    <t>1,6</t>
  </si>
  <si>
    <t>1,7</t>
  </si>
  <si>
    <t>1,8</t>
  </si>
  <si>
    <t>1,9</t>
  </si>
  <si>
    <t>2,0</t>
  </si>
  <si>
    <t>2,2</t>
  </si>
  <si>
    <t>2,4</t>
  </si>
  <si>
    <t>6,0-6,6</t>
  </si>
  <si>
    <t>2,6</t>
  </si>
  <si>
    <t>2,8</t>
  </si>
  <si>
    <t>3,0</t>
  </si>
  <si>
    <t>3,2</t>
  </si>
  <si>
    <t>3,4</t>
  </si>
  <si>
    <t>3,6</t>
  </si>
  <si>
    <t>3,8</t>
  </si>
  <si>
    <t>4,0</t>
  </si>
  <si>
    <t>4,2</t>
  </si>
  <si>
    <t>4,8-5,0</t>
  </si>
  <si>
    <t>5,3-5,6</t>
  </si>
  <si>
    <t>6,0-6,3</t>
  </si>
  <si>
    <t>6,7-7,0</t>
  </si>
  <si>
    <t>7,5</t>
  </si>
  <si>
    <t>8,0</t>
  </si>
  <si>
    <t>Проволока производится в мотках и бухтах</t>
  </si>
  <si>
    <t>ПРОВОЛОКА ИЗ УГЛЕРОДИСТОЙ КОНСТРУКЦИОННОЙ СТАЛИ</t>
  </si>
  <si>
    <t>ПРОВОЛОКА СТАЛЬНАЯ КАНАТНАЯ</t>
  </si>
  <si>
    <t>Цена, руб/тн без НДС</t>
  </si>
  <si>
    <t>При заказе проволоки общего назначения т/но в мелком намоте (80-100кг) цена увеличивается на 2%.</t>
  </si>
  <si>
    <t>При заказе проволоки СВ08-08А в мелком намоте (80-100кг) цена увеличивается на 500руб/тн.</t>
  </si>
  <si>
    <t>Норма загрузки проволоки (кроме ГОСТ 285):</t>
  </si>
  <si>
    <t xml:space="preserve">3-х тонный контейнер - 2,0 т; </t>
  </si>
  <si>
    <t>5-ти тонный контейнер - 3 т;</t>
  </si>
  <si>
    <t xml:space="preserve">20-ти тонный контейнер - 18 т;  </t>
  </si>
  <si>
    <t>24-х тонный контейнер - 22 т;</t>
  </si>
  <si>
    <t xml:space="preserve">В случае отсутствия в представленном сборнике цены на какой-либо промежуточный размер, </t>
  </si>
  <si>
    <t>ТАК ЖЕ ОТПУСКАЕМ ПРОВОЛОКУ В РОЗНИЦУ ОТ  100кг.!!!</t>
  </si>
  <si>
    <t xml:space="preserve">Гвозди толевые ГОСТ 4029                                        </t>
  </si>
  <si>
    <t xml:space="preserve">Гвозди кровельные                                    ГОСТ 4030                                                                                                                 </t>
  </si>
  <si>
    <t>1,8-2,0</t>
  </si>
  <si>
    <t>2,1-2,4</t>
  </si>
  <si>
    <t>Проволока низкоуглеродистая общего назначения термически необработанная светлая (торговая)</t>
  </si>
  <si>
    <t>4,5-6,0</t>
  </si>
  <si>
    <t>Проволока низкоуглеродистая общего назначения термически обработанная черная</t>
  </si>
  <si>
    <t>Проволока низкоуглеродистая общего назначения термически обработанная светлая</t>
  </si>
  <si>
    <t>При заказе проволоки общего назначения т/но в мелком намоте (80-100кг) цена увеличивается на 3%.</t>
  </si>
  <si>
    <t>В случае отсутствия в представленном сборнике цены на какой-либо промежуточный размер, цена принимается равной цене меньшего диаметра (кроме проволоки ВР-1).</t>
  </si>
  <si>
    <t xml:space="preserve">   СТО 55798700-001</t>
  </si>
  <si>
    <t xml:space="preserve">                               ГОСТ Р 52544-2006, ТУ 14-1-5558</t>
  </si>
  <si>
    <t>2,5 х 60, 70, 80, 90, 100</t>
  </si>
  <si>
    <t>2,8 х 60, 70, 80, 90, 100</t>
  </si>
  <si>
    <t>3,1 х 60, 70, 80, 90, 100</t>
  </si>
  <si>
    <t>3,4 х 60, 70, 80, 90, 100</t>
  </si>
  <si>
    <t>Цена руб/тн,  с НДС</t>
  </si>
  <si>
    <t xml:space="preserve">                    4.       Проволока ГОСТ 9389-75 1кл и 2кл.</t>
  </si>
  <si>
    <t xml:space="preserve">     5.       Проволока ГОСТ 7372-79</t>
  </si>
  <si>
    <t xml:space="preserve">     6.       Проволока ГОСТ 17305-91</t>
  </si>
  <si>
    <t xml:space="preserve">     7.       Проволока ГОСТ 10702-78</t>
  </si>
  <si>
    <t xml:space="preserve">            ______________________А.Н. Пузанский</t>
  </si>
  <si>
    <t>1 класс (1Ц)</t>
  </si>
  <si>
    <t xml:space="preserve">3-х тонный контейнер - 2,4 т; </t>
  </si>
  <si>
    <t>5-ти тонный контейнер - 3,9 т;</t>
  </si>
  <si>
    <t>Цена руб/тн, с НДС</t>
  </si>
  <si>
    <t>4,0-5,0</t>
  </si>
  <si>
    <t>длинна (мм)</t>
  </si>
  <si>
    <t>высота (мм)</t>
  </si>
  <si>
    <t>вес скобы</t>
  </si>
  <si>
    <t>вес коробки</t>
  </si>
  <si>
    <t>ШТ</t>
  </si>
  <si>
    <t>(кг)</t>
  </si>
  <si>
    <t>в коробке</t>
  </si>
  <si>
    <t>60-70</t>
  </si>
  <si>
    <t>д. 6,0мм  АIII (арматура)</t>
  </si>
  <si>
    <t>д. 6,5мм  АI (круг)</t>
  </si>
  <si>
    <t>д. 8мм</t>
  </si>
  <si>
    <t>д. 10мм</t>
  </si>
  <si>
    <t>90-100</t>
  </si>
  <si>
    <t>д. 12мм</t>
  </si>
  <si>
    <t>д. 14мм</t>
  </si>
  <si>
    <t>д. 16мм</t>
  </si>
  <si>
    <t>д. 8,8мм</t>
  </si>
  <si>
    <t>вес гвоздя</t>
  </si>
  <si>
    <t>Скоба упакована в коробку 400мм х 300мм х 130мм</t>
  </si>
  <si>
    <t>Цена с НДС</t>
  </si>
  <si>
    <r>
      <t xml:space="preserve">                                                                        </t>
    </r>
    <r>
      <rPr>
        <b/>
        <u val="single"/>
        <sz val="10"/>
        <rFont val="Arial"/>
        <family val="2"/>
      </rPr>
      <t xml:space="preserve"> Гвоздь строительный  (кованый)</t>
    </r>
  </si>
  <si>
    <r>
      <t xml:space="preserve">                                                              </t>
    </r>
    <r>
      <rPr>
        <b/>
        <u val="single"/>
        <sz val="10"/>
        <rFont val="Arial"/>
        <family val="2"/>
      </rPr>
      <t>Скоба строительная (кованая</t>
    </r>
    <r>
      <rPr>
        <b/>
        <sz val="10"/>
        <rFont val="Arial"/>
        <family val="2"/>
      </rPr>
      <t>)</t>
    </r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</si>
  <si>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Скоба строительная</t>
    </r>
    <r>
      <rPr>
        <b/>
        <sz val="10"/>
        <rFont val="Arial"/>
        <family val="2"/>
      </rPr>
      <t xml:space="preserve"> </t>
    </r>
  </si>
  <si>
    <t>ш 334 в карт.таре</t>
  </si>
  <si>
    <t>в карт.таре</t>
  </si>
  <si>
    <t xml:space="preserve">8. </t>
  </si>
  <si>
    <t>Скоба строительная</t>
  </si>
  <si>
    <t>Минимальная партия -  20 тн</t>
  </si>
  <si>
    <t>Минимальная партия - 20 тонн</t>
  </si>
  <si>
    <t>действует с 15 апреля 2020года</t>
  </si>
  <si>
    <t>2020год</t>
  </si>
  <si>
    <r>
      <rPr>
        <b/>
        <sz val="11"/>
        <rFont val="Arial Cyr"/>
        <family val="0"/>
      </rPr>
      <t>Группа предприятий Союз</t>
    </r>
    <r>
      <rPr>
        <sz val="11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Центральный офис: Свердловская обл. г.Ревда ул. Клубная д.8  (34397) 3-000-3                                                                                                                  </t>
    </r>
    <r>
      <rPr>
        <b/>
        <sz val="11"/>
        <rFont val="Arial Cyr"/>
        <family val="0"/>
      </rPr>
      <t>Москва (499) 703-18-43</t>
    </r>
    <r>
      <rPr>
        <sz val="11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Екатеринбург (343) 319-94-57  Владивосток 89225008010                                                                                                                                                    Ижевск (3412)77-00-56  Красноярск (391) 204-65-88                                                                                                                                                    Магнитогорск (3519 ) 59-81-08  Пермь (342) 204-50-05                                                                                                                                                        Тюмень (3452) 58-66-40   Челябинск (351) 247-64-07                                                                                                                                                                      </t>
    </r>
    <r>
      <rPr>
        <sz val="11"/>
        <color indexed="60"/>
        <rFont val="Arial Cyr"/>
        <family val="0"/>
      </rPr>
      <t>E-mail: rmms@rmms.ru</t>
    </r>
    <r>
      <rPr>
        <sz val="11"/>
        <rFont val="Arial Cyr"/>
        <family val="0"/>
      </rPr>
      <t xml:space="preserve">    </t>
    </r>
  </si>
  <si>
    <r>
      <rPr>
        <b/>
        <sz val="18"/>
        <rFont val="Arial Cyr"/>
        <family val="0"/>
      </rPr>
      <t>Группа предприятий Союз</t>
    </r>
    <r>
      <rPr>
        <sz val="1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Центральный офис: Свердловская обл. г.Ревда ул. Клубная д.8  (34397) 3-000-3                                                                                                                  </t>
    </r>
    <r>
      <rPr>
        <b/>
        <sz val="18"/>
        <rFont val="Arial Cyr"/>
        <family val="0"/>
      </rPr>
      <t>Москва (499) 703-18-43</t>
    </r>
    <r>
      <rPr>
        <sz val="1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Екатеринбург (343) 319-94-57  Владивосток 89225008010                                                                                                                                                    Ижевск (3412)77-00-56  Красноярск (391) 204-65-88                                                                                                                                                    Магнитогорск (3519 ) 59-81-08  Пермь (342) 204-50-05                                                                                                                                                        Тюмень (3452) 58-66-40   Челябинск (351) 247-64-07                                                                                                                                                                      </t>
    </r>
    <r>
      <rPr>
        <sz val="18"/>
        <color indexed="60"/>
        <rFont val="Arial Cyr"/>
        <family val="0"/>
      </rPr>
      <t>E-mail: rmms@rmms.ru</t>
    </r>
    <r>
      <rPr>
        <sz val="18"/>
        <rFont val="Arial Cyr"/>
        <family val="0"/>
      </rPr>
      <t xml:space="preserve">    </t>
    </r>
  </si>
  <si>
    <r>
      <rPr>
        <b/>
        <sz val="16"/>
        <rFont val="Arial Cyr"/>
        <family val="0"/>
      </rPr>
      <t>Группа предприятий Союз</t>
    </r>
    <r>
      <rPr>
        <sz val="16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Центральный офис: Свердловская обл. г.Ревда ул. Клубная д.8  (34397) 3-000-3                                                                                                                  </t>
    </r>
    <r>
      <rPr>
        <b/>
        <sz val="16"/>
        <rFont val="Arial Cyr"/>
        <family val="0"/>
      </rPr>
      <t>Москва (499) 703-18-43</t>
    </r>
    <r>
      <rPr>
        <sz val="16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Екатеринбург (343) 319-94-57  Владивосток 89225008010                                                                                                                                                    Ижевск (3412)77-00-56  Красноярск (391) 204-65-88                                                                                                                                                    Магнитогорск (3519 ) 59-81-08  Пермь (342) 204-50-05                                                                                                                                                        Тюмень (3452) 58-66-40   Челябинск (351) 247-64-07                                                                                                                                            </t>
    </r>
    <r>
      <rPr>
        <sz val="16"/>
        <color indexed="10"/>
        <rFont val="Arial Cyr"/>
        <family val="0"/>
      </rPr>
      <t>E-mail: rmms@rmms.ru</t>
    </r>
  </si>
  <si>
    <t xml:space="preserve">﻿E-mail: rmms@rmms.ru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</si>
</sst>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&quot;-&quot;_р_._-;_-@_-"/>
    <numFmt numFmtId="173" formatCode="#,##0.00_ ;\-#,##0.00\ "/>
    <numFmt numFmtId="174" formatCode="0.0"/>
    <numFmt numFmtId="175" formatCode="0.000"/>
    <numFmt numFmtId="176" formatCode="_-* #,##0.0_р_._-;\-* #,##0.0_р_._-;_-* &quot;-&quot;_р_._-;_-@_-"/>
    <numFmt numFmtId="177" formatCode="#,##0.00_р_."/>
    <numFmt numFmtId="178" formatCode="#,##0.0_р_.;[Red]\-#,##0.0_р_."/>
    <numFmt numFmtId="179" formatCode="#,##0.0"/>
    <numFmt numFmtId="180" formatCode="\х\ 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_р_._-;\-* #,##0.0_р_._-;_-* &quot;-&quot;??_р_._-;_-@_-"/>
    <numFmt numFmtId="186" formatCode="_-* #,##0_р_._-;\-* #,##0_р_._-;_-* &quot;-&quot;??_р_._-;_-@_-"/>
    <numFmt numFmtId="187" formatCode="0.0000"/>
    <numFmt numFmtId="188" formatCode="0.000000"/>
    <numFmt numFmtId="189" formatCode="0.00000"/>
    <numFmt numFmtId="190" formatCode="0.0%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&quot;х &quot;0"/>
    <numFmt numFmtId="211" formatCode="#,##0.00&quot;р.&quot;"/>
  </numFmts>
  <fonts count="10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i/>
      <sz val="14"/>
      <color indexed="12"/>
      <name val="Times New Roman"/>
      <family val="1"/>
    </font>
    <font>
      <i/>
      <sz val="10"/>
      <name val="Times New Roman"/>
      <family val="1"/>
    </font>
    <font>
      <u val="single"/>
      <sz val="14"/>
      <color indexed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6"/>
      <name val="Arial Cyr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libri"/>
      <family val="2"/>
    </font>
    <font>
      <sz val="36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20"/>
      <color indexed="17"/>
      <name val="Times New Roman"/>
      <family val="1"/>
    </font>
    <font>
      <sz val="28"/>
      <color indexed="10"/>
      <name val="Times New Roman"/>
      <family val="1"/>
    </font>
    <font>
      <sz val="18"/>
      <color indexed="17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60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8"/>
      <color indexed="60"/>
      <name val="Arial Cyr"/>
      <family val="0"/>
    </font>
    <font>
      <sz val="16"/>
      <color indexed="10"/>
      <name val="Arial Cyr"/>
      <family val="0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4" tint="-0.24997000396251678"/>
      <name val="Calibri"/>
      <family val="2"/>
    </font>
    <font>
      <sz val="36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20"/>
      <color rgb="FF00B050"/>
      <name val="Times New Roman"/>
      <family val="1"/>
    </font>
    <font>
      <sz val="28"/>
      <color rgb="FFFF0000"/>
      <name val="Times New Roman"/>
      <family val="1"/>
    </font>
    <font>
      <sz val="18"/>
      <color rgb="FF00B050"/>
      <name val="Times New Roman"/>
      <family val="1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8" fillId="0" borderId="0" xfId="15" applyFont="1">
      <alignment/>
      <protection/>
    </xf>
    <xf numFmtId="0" fontId="6" fillId="0" borderId="0" xfId="15" applyFont="1" applyFill="1" applyBorder="1" applyAlignment="1">
      <alignment horizontal="center"/>
      <protection/>
    </xf>
    <xf numFmtId="0" fontId="6" fillId="0" borderId="0" xfId="15" applyFont="1" applyFill="1" applyBorder="1">
      <alignment/>
      <protection/>
    </xf>
    <xf numFmtId="0" fontId="8" fillId="0" borderId="0" xfId="15" applyFont="1" applyBorder="1" applyAlignment="1">
      <alignment horizontal="center"/>
      <protection/>
    </xf>
    <xf numFmtId="0" fontId="8" fillId="0" borderId="0" xfId="15" applyFont="1" applyFill="1" applyBorder="1" applyAlignment="1">
      <alignment/>
      <protection/>
    </xf>
    <xf numFmtId="0" fontId="8" fillId="0" borderId="0" xfId="15" applyFont="1" applyFill="1" applyBorder="1" applyAlignment="1">
      <alignment horizontal="center"/>
      <protection/>
    </xf>
    <xf numFmtId="0" fontId="10" fillId="0" borderId="0" xfId="15" applyFont="1" applyFill="1" applyBorder="1" applyAlignment="1">
      <alignment horizontal="left"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3" fontId="8" fillId="0" borderId="10" xfId="15" applyNumberFormat="1" applyFont="1" applyFill="1" applyBorder="1" applyAlignment="1">
      <alignment horizontal="center"/>
      <protection/>
    </xf>
    <xf numFmtId="3" fontId="8" fillId="0" borderId="11" xfId="15" applyNumberFormat="1" applyFont="1" applyFill="1" applyBorder="1" applyAlignment="1">
      <alignment horizontal="center"/>
      <protection/>
    </xf>
    <xf numFmtId="3" fontId="8" fillId="0" borderId="0" xfId="15" applyNumberFormat="1" applyFont="1" applyFill="1" applyBorder="1" applyAlignment="1">
      <alignment horizontal="center"/>
      <protection/>
    </xf>
    <xf numFmtId="3" fontId="8" fillId="0" borderId="12" xfId="15" applyNumberFormat="1" applyFont="1" applyFill="1" applyBorder="1" applyAlignment="1">
      <alignment horizontal="center"/>
      <protection/>
    </xf>
    <xf numFmtId="3" fontId="8" fillId="0" borderId="13" xfId="15" applyNumberFormat="1" applyFont="1" applyFill="1" applyBorder="1" applyAlignment="1">
      <alignment horizontal="center"/>
      <protection/>
    </xf>
    <xf numFmtId="0" fontId="13" fillId="0" borderId="0" xfId="15" applyFont="1" applyFill="1" applyBorder="1" applyAlignment="1">
      <alignment/>
      <protection/>
    </xf>
    <xf numFmtId="0" fontId="8" fillId="0" borderId="0" xfId="15" applyFont="1" applyAlignment="1">
      <alignment horizontal="left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Border="1">
      <alignment/>
      <protection/>
    </xf>
    <xf numFmtId="0" fontId="8" fillId="0" borderId="0" xfId="15" applyFont="1" applyFill="1" applyBorder="1" applyAlignment="1">
      <alignment horizontal="center" vertical="center"/>
      <protection/>
    </xf>
    <xf numFmtId="0" fontId="6" fillId="0" borderId="0" xfId="15" applyFont="1" applyFill="1" applyBorder="1" applyAlignment="1">
      <alignment wrapText="1"/>
      <protection/>
    </xf>
    <xf numFmtId="0" fontId="6" fillId="0" borderId="0" xfId="15" applyFont="1" applyFill="1">
      <alignment/>
      <protection/>
    </xf>
    <xf numFmtId="0" fontId="6" fillId="0" borderId="0" xfId="15" applyFont="1" applyFill="1" applyBorder="1" applyAlignment="1">
      <alignment/>
      <protection/>
    </xf>
    <xf numFmtId="3" fontId="8" fillId="0" borderId="14" xfId="15" applyNumberFormat="1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4" fillId="33" borderId="0" xfId="16" applyFont="1" applyFill="1" applyBorder="1" applyAlignment="1">
      <alignment horizontal="left"/>
      <protection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0" borderId="0" xfId="15" applyFont="1" applyFill="1" applyBorder="1" applyAlignment="1">
      <alignment vertical="center" wrapText="1"/>
      <protection/>
    </xf>
    <xf numFmtId="49" fontId="6" fillId="0" borderId="0" xfId="15" applyNumberFormat="1" applyFont="1" applyFill="1" applyBorder="1" applyAlignment="1">
      <alignment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3" fontId="8" fillId="0" borderId="0" xfId="15" applyNumberFormat="1" applyFont="1" applyFill="1" applyBorder="1" applyAlignment="1">
      <alignment horizontal="center" vertical="center" wrapText="1"/>
      <protection/>
    </xf>
    <xf numFmtId="174" fontId="8" fillId="0" borderId="0" xfId="15" applyNumberFormat="1" applyFont="1" applyFill="1" applyBorder="1" applyAlignment="1">
      <alignment horizontal="center"/>
      <protection/>
    </xf>
    <xf numFmtId="49" fontId="8" fillId="0" borderId="0" xfId="15" applyNumberFormat="1" applyFont="1" applyFill="1" applyBorder="1" applyAlignment="1">
      <alignment horizontal="center" vertical="center" wrapText="1"/>
      <protection/>
    </xf>
    <xf numFmtId="0" fontId="10" fillId="0" borderId="0" xfId="15" applyFont="1" applyFill="1" applyBorder="1" applyAlignment="1">
      <alignment horizontal="left" vertical="center"/>
      <protection/>
    </xf>
    <xf numFmtId="0" fontId="12" fillId="0" borderId="0" xfId="15" applyFont="1">
      <alignment/>
      <protection/>
    </xf>
    <xf numFmtId="0" fontId="13" fillId="0" borderId="0" xfId="15" applyFont="1" applyAlignment="1">
      <alignment horizontal="left"/>
      <protection/>
    </xf>
    <xf numFmtId="0" fontId="7" fillId="0" borderId="0" xfId="15" applyFont="1" applyAlignment="1">
      <alignment horizontal="left"/>
      <protection/>
    </xf>
    <xf numFmtId="0" fontId="8" fillId="0" borderId="0" xfId="15" applyFont="1" applyAlignment="1">
      <alignment/>
      <protection/>
    </xf>
    <xf numFmtId="0" fontId="8" fillId="0" borderId="0" xfId="15" applyFont="1" applyFill="1" applyBorder="1" applyAlignment="1">
      <alignment horizontal="center" vertical="top" wrapText="1"/>
      <protection/>
    </xf>
    <xf numFmtId="0" fontId="8" fillId="0" borderId="0" xfId="15" applyFont="1" applyFill="1">
      <alignment/>
      <protection/>
    </xf>
    <xf numFmtId="3" fontId="8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10" fillId="0" borderId="0" xfId="15" applyFont="1" applyFill="1" applyAlignment="1">
      <alignment horizontal="left"/>
      <protection/>
    </xf>
    <xf numFmtId="0" fontId="8" fillId="0" borderId="0" xfId="15" applyFont="1" applyFill="1" applyAlignment="1">
      <alignment horizontal="left"/>
      <protection/>
    </xf>
    <xf numFmtId="0" fontId="5" fillId="0" borderId="0" xfId="15" applyFont="1" applyFill="1" applyAlignment="1">
      <alignment horizontal="left"/>
      <protection/>
    </xf>
    <xf numFmtId="0" fontId="9" fillId="0" borderId="0" xfId="15" applyFont="1" applyFill="1" applyAlignment="1">
      <alignment horizontal="left"/>
      <protection/>
    </xf>
    <xf numFmtId="0" fontId="4" fillId="0" borderId="0" xfId="16" applyFont="1" applyFill="1" applyAlignment="1">
      <alignment horizontal="left"/>
      <protection/>
    </xf>
    <xf numFmtId="3" fontId="8" fillId="0" borderId="0" xfId="15" applyNumberFormat="1" applyFont="1" applyFill="1" applyBorder="1">
      <alignment/>
      <protection/>
    </xf>
    <xf numFmtId="0" fontId="8" fillId="0" borderId="15" xfId="15" applyFont="1" applyFill="1" applyBorder="1" applyAlignment="1">
      <alignment horizontal="center"/>
      <protection/>
    </xf>
    <xf numFmtId="0" fontId="97" fillId="0" borderId="0" xfId="0" applyFont="1" applyBorder="1" applyAlignment="1">
      <alignment/>
    </xf>
    <xf numFmtId="0" fontId="17" fillId="0" borderId="0" xfId="0" applyFont="1" applyAlignment="1">
      <alignment vertical="center" wrapText="1"/>
    </xf>
    <xf numFmtId="0" fontId="15" fillId="0" borderId="0" xfId="15" applyFont="1" applyFill="1" applyAlignment="1">
      <alignment wrapText="1"/>
      <protection/>
    </xf>
    <xf numFmtId="0" fontId="8" fillId="0" borderId="0" xfId="15" applyFont="1" applyBorder="1">
      <alignment/>
      <protection/>
    </xf>
    <xf numFmtId="0" fontId="9" fillId="0" borderId="0" xfId="15" applyFont="1" applyFill="1" applyBorder="1" applyAlignment="1">
      <alignment horizontal="left"/>
      <protection/>
    </xf>
    <xf numFmtId="0" fontId="9" fillId="0" borderId="0" xfId="15" applyFont="1" applyFill="1" applyBorder="1" applyAlignment="1">
      <alignment horizontal="center"/>
      <protection/>
    </xf>
    <xf numFmtId="0" fontId="1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10" fillId="0" borderId="0" xfId="15" applyFont="1" applyFill="1" applyBorder="1" applyAlignment="1">
      <alignment horizontal="center"/>
      <protection/>
    </xf>
    <xf numFmtId="3" fontId="8" fillId="0" borderId="0" xfId="15" applyNumberFormat="1" applyFont="1" applyFill="1" applyBorder="1" applyAlignment="1">
      <alignment horizontal="right"/>
      <protection/>
    </xf>
    <xf numFmtId="0" fontId="9" fillId="0" borderId="16" xfId="15" applyFont="1" applyFill="1" applyBorder="1" applyAlignment="1">
      <alignment horizontal="center" vertical="center"/>
      <protection/>
    </xf>
    <xf numFmtId="0" fontId="10" fillId="0" borderId="17" xfId="15" applyFont="1" applyFill="1" applyBorder="1" applyAlignment="1">
      <alignment horizontal="center" vertical="center"/>
      <protection/>
    </xf>
    <xf numFmtId="0" fontId="10" fillId="0" borderId="18" xfId="15" applyFont="1" applyFill="1" applyBorder="1" applyAlignment="1">
      <alignment horizontal="center" vertical="center" wrapText="1"/>
      <protection/>
    </xf>
    <xf numFmtId="0" fontId="6" fillId="0" borderId="15" xfId="15" applyFont="1" applyFill="1" applyBorder="1" applyAlignment="1">
      <alignment horizontal="left" vertical="center"/>
      <protection/>
    </xf>
    <xf numFmtId="0" fontId="6" fillId="0" borderId="19" xfId="15" applyFont="1" applyFill="1" applyBorder="1" applyAlignment="1">
      <alignment horizontal="left" vertical="center" wrapText="1"/>
      <protection/>
    </xf>
    <xf numFmtId="0" fontId="8" fillId="0" borderId="20" xfId="15" applyFont="1" applyFill="1" applyBorder="1" applyAlignment="1">
      <alignment horizontal="center"/>
      <protection/>
    </xf>
    <xf numFmtId="3" fontId="8" fillId="0" borderId="21" xfId="15" applyNumberFormat="1" applyFont="1" applyFill="1" applyBorder="1" applyAlignment="1">
      <alignment/>
      <protection/>
    </xf>
    <xf numFmtId="0" fontId="6" fillId="0" borderId="22" xfId="15" applyFont="1" applyFill="1" applyBorder="1" applyAlignment="1">
      <alignment horizontal="left" vertical="center"/>
      <protection/>
    </xf>
    <xf numFmtId="0" fontId="6" fillId="0" borderId="23" xfId="15" applyFont="1" applyFill="1" applyBorder="1" applyAlignment="1">
      <alignment horizontal="left" vertical="center" wrapText="1"/>
      <protection/>
    </xf>
    <xf numFmtId="0" fontId="6" fillId="0" borderId="24" xfId="15" applyFont="1" applyFill="1" applyBorder="1" applyAlignment="1">
      <alignment horizontal="center"/>
      <protection/>
    </xf>
    <xf numFmtId="3" fontId="8" fillId="0" borderId="25" xfId="15" applyNumberFormat="1" applyFont="1" applyFill="1" applyBorder="1" applyAlignment="1">
      <alignment/>
      <protection/>
    </xf>
    <xf numFmtId="0" fontId="6" fillId="0" borderId="26" xfId="15" applyFont="1" applyFill="1" applyBorder="1" applyAlignment="1">
      <alignment horizontal="left" vertical="center"/>
      <protection/>
    </xf>
    <xf numFmtId="0" fontId="6" fillId="0" borderId="27" xfId="15" applyFont="1" applyFill="1" applyBorder="1" applyAlignment="1">
      <alignment horizontal="left" vertical="center" wrapText="1"/>
      <protection/>
    </xf>
    <xf numFmtId="0" fontId="6" fillId="0" borderId="28" xfId="15" applyFont="1" applyFill="1" applyBorder="1" applyAlignment="1">
      <alignment horizontal="center" vertical="center" wrapText="1"/>
      <protection/>
    </xf>
    <xf numFmtId="3" fontId="8" fillId="0" borderId="29" xfId="15" applyNumberFormat="1" applyFont="1" applyFill="1" applyBorder="1" applyAlignment="1">
      <alignment/>
      <protection/>
    </xf>
    <xf numFmtId="0" fontId="6" fillId="0" borderId="30" xfId="15" applyFont="1" applyFill="1" applyBorder="1" applyAlignment="1">
      <alignment horizontal="left" vertical="center"/>
      <protection/>
    </xf>
    <xf numFmtId="0" fontId="6" fillId="0" borderId="31" xfId="15" applyFont="1" applyFill="1" applyBorder="1" applyAlignment="1">
      <alignment horizontal="left" vertical="center"/>
      <protection/>
    </xf>
    <xf numFmtId="0" fontId="6" fillId="0" borderId="32" xfId="15" applyFont="1" applyFill="1" applyBorder="1" applyAlignment="1">
      <alignment horizontal="center" vertical="center" wrapText="1"/>
      <protection/>
    </xf>
    <xf numFmtId="3" fontId="8" fillId="0" borderId="33" xfId="15" applyNumberFormat="1" applyFont="1" applyFill="1" applyBorder="1" applyAlignment="1">
      <alignment/>
      <protection/>
    </xf>
    <xf numFmtId="0" fontId="8" fillId="0" borderId="34" xfId="15" applyFont="1" applyFill="1" applyBorder="1" applyAlignment="1">
      <alignment/>
      <protection/>
    </xf>
    <xf numFmtId="3" fontId="8" fillId="0" borderId="21" xfId="15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6" fillId="0" borderId="35" xfId="15" applyFont="1" applyFill="1" applyBorder="1" applyAlignment="1">
      <alignment horizontal="left" vertical="center"/>
      <protection/>
    </xf>
    <xf numFmtId="0" fontId="8" fillId="0" borderId="36" xfId="15" applyFont="1" applyFill="1" applyBorder="1">
      <alignment/>
      <protection/>
    </xf>
    <xf numFmtId="0" fontId="6" fillId="0" borderId="35" xfId="15" applyFont="1" applyFill="1" applyBorder="1" applyAlignment="1">
      <alignment horizontal="center"/>
      <protection/>
    </xf>
    <xf numFmtId="3" fontId="8" fillId="0" borderId="37" xfId="15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10" fillId="0" borderId="0" xfId="15" applyFont="1" applyBorder="1" applyAlignment="1">
      <alignment horizontal="center" vertical="center"/>
      <protection/>
    </xf>
    <xf numFmtId="0" fontId="6" fillId="0" borderId="0" xfId="15" applyFont="1" applyFill="1" applyBorder="1" applyAlignment="1">
      <alignment horizontal="left" vertical="center" wrapText="1"/>
      <protection/>
    </xf>
    <xf numFmtId="0" fontId="8" fillId="0" borderId="0" xfId="15" applyFont="1" applyAlignment="1">
      <alignment horizontal="left" vertical="center"/>
      <protection/>
    </xf>
    <xf numFmtId="9" fontId="8" fillId="0" borderId="0" xfId="15" applyNumberFormat="1" applyFont="1" applyFill="1">
      <alignment/>
      <protection/>
    </xf>
    <xf numFmtId="0" fontId="8" fillId="0" borderId="0" xfId="15" applyFont="1" applyFill="1" applyAlignment="1">
      <alignment vertical="center"/>
      <protection/>
    </xf>
    <xf numFmtId="3" fontId="8" fillId="34" borderId="14" xfId="15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1" fontId="7" fillId="34" borderId="0" xfId="0" applyNumberFormat="1" applyFont="1" applyFill="1" applyBorder="1" applyAlignment="1">
      <alignment/>
    </xf>
    <xf numFmtId="4" fontId="21" fillId="34" borderId="38" xfId="0" applyNumberFormat="1" applyFont="1" applyFill="1" applyBorder="1" applyAlignment="1">
      <alignment horizontal="center"/>
    </xf>
    <xf numFmtId="4" fontId="21" fillId="0" borderId="38" xfId="0" applyNumberFormat="1" applyFont="1" applyFill="1" applyBorder="1" applyAlignment="1">
      <alignment horizontal="center"/>
    </xf>
    <xf numFmtId="4" fontId="21" fillId="34" borderId="39" xfId="0" applyNumberFormat="1" applyFont="1" applyFill="1" applyBorder="1" applyAlignment="1">
      <alignment horizontal="center"/>
    </xf>
    <xf numFmtId="0" fontId="22" fillId="35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1" fontId="23" fillId="34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2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" fontId="11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10" fontId="7" fillId="34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4" fontId="25" fillId="34" borderId="40" xfId="0" applyNumberFormat="1" applyFont="1" applyFill="1" applyBorder="1" applyAlignment="1">
      <alignment horizontal="left"/>
    </xf>
    <xf numFmtId="4" fontId="21" fillId="34" borderId="41" xfId="0" applyNumberFormat="1" applyFont="1" applyFill="1" applyBorder="1" applyAlignment="1">
      <alignment horizontal="center"/>
    </xf>
    <xf numFmtId="3" fontId="21" fillId="0" borderId="42" xfId="0" applyNumberFormat="1" applyFont="1" applyFill="1" applyBorder="1" applyAlignment="1">
      <alignment horizontal="center"/>
    </xf>
    <xf numFmtId="3" fontId="21" fillId="0" borderId="43" xfId="0" applyNumberFormat="1" applyFont="1" applyFill="1" applyBorder="1" applyAlignment="1">
      <alignment horizontal="center"/>
    </xf>
    <xf numFmtId="0" fontId="22" fillId="35" borderId="40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3" fillId="34" borderId="40" xfId="0" applyFont="1" applyFill="1" applyBorder="1" applyAlignment="1">
      <alignment horizontal="left"/>
    </xf>
    <xf numFmtId="0" fontId="22" fillId="35" borderId="40" xfId="0" applyFont="1" applyFill="1" applyBorder="1" applyAlignment="1">
      <alignment horizontal="left"/>
    </xf>
    <xf numFmtId="0" fontId="22" fillId="35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2" fontId="23" fillId="34" borderId="0" xfId="0" applyNumberFormat="1" applyFont="1" applyFill="1" applyBorder="1" applyAlignment="1">
      <alignment horizontal="center"/>
    </xf>
    <xf numFmtId="0" fontId="26" fillId="0" borderId="0" xfId="15" applyFont="1" applyAlignment="1">
      <alignment horizontal="left"/>
      <protection/>
    </xf>
    <xf numFmtId="0" fontId="27" fillId="0" borderId="0" xfId="15" applyFont="1" applyAlignment="1">
      <alignment horizontal="left"/>
      <protection/>
    </xf>
    <xf numFmtId="0" fontId="27" fillId="0" borderId="0" xfId="15" applyFont="1" applyAlignment="1">
      <alignment/>
      <protection/>
    </xf>
    <xf numFmtId="0" fontId="0" fillId="0" borderId="0" xfId="0" applyAlignment="1">
      <alignment/>
    </xf>
    <xf numFmtId="0" fontId="10" fillId="34" borderId="16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1" fontId="8" fillId="34" borderId="0" xfId="0" applyNumberFormat="1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/>
    </xf>
    <xf numFmtId="0" fontId="8" fillId="34" borderId="40" xfId="0" applyFont="1" applyFill="1" applyBorder="1" applyAlignment="1">
      <alignment/>
    </xf>
    <xf numFmtId="0" fontId="29" fillId="35" borderId="0" xfId="0" applyFont="1" applyFill="1" applyBorder="1" applyAlignment="1">
      <alignment/>
    </xf>
    <xf numFmtId="0" fontId="30" fillId="34" borderId="0" xfId="0" applyFont="1" applyFill="1" applyBorder="1" applyAlignment="1">
      <alignment/>
    </xf>
    <xf numFmtId="1" fontId="30" fillId="34" borderId="0" xfId="0" applyNumberFormat="1" applyFont="1" applyFill="1" applyBorder="1" applyAlignment="1">
      <alignment/>
    </xf>
    <xf numFmtId="4" fontId="8" fillId="34" borderId="40" xfId="0" applyNumberFormat="1" applyFont="1" applyFill="1" applyBorder="1" applyAlignment="1">
      <alignment horizontal="left"/>
    </xf>
    <xf numFmtId="0" fontId="31" fillId="34" borderId="46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4" fontId="21" fillId="34" borderId="42" xfId="0" applyNumberFormat="1" applyFont="1" applyFill="1" applyBorder="1" applyAlignment="1">
      <alignment horizontal="center"/>
    </xf>
    <xf numFmtId="3" fontId="21" fillId="0" borderId="41" xfId="0" applyNumberFormat="1" applyFont="1" applyFill="1" applyBorder="1" applyAlignment="1">
      <alignment horizontal="center"/>
    </xf>
    <xf numFmtId="3" fontId="21" fillId="0" borderId="47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0" fontId="7" fillId="34" borderId="40" xfId="56" applyFont="1" applyFill="1" applyBorder="1" applyAlignment="1">
      <alignment/>
      <protection/>
    </xf>
    <xf numFmtId="0" fontId="7" fillId="34" borderId="0" xfId="56" applyFont="1" applyFill="1" applyBorder="1" applyAlignment="1">
      <alignment/>
      <protection/>
    </xf>
    <xf numFmtId="0" fontId="11" fillId="34" borderId="0" xfId="56" applyFont="1" applyFill="1" applyBorder="1" applyAlignment="1">
      <alignment horizontal="center" vertical="center" wrapText="1"/>
      <protection/>
    </xf>
    <xf numFmtId="0" fontId="7" fillId="34" borderId="48" xfId="56" applyFont="1" applyFill="1" applyBorder="1" applyAlignment="1">
      <alignment/>
      <protection/>
    </xf>
    <xf numFmtId="0" fontId="7" fillId="34" borderId="0" xfId="0" applyFont="1" applyFill="1" applyBorder="1" applyAlignment="1">
      <alignment horizontal="center" vertical="center" wrapText="1"/>
    </xf>
    <xf numFmtId="0" fontId="32" fillId="34" borderId="0" xfId="44" applyFont="1" applyFill="1" applyBorder="1" applyAlignment="1" applyProtection="1">
      <alignment horizontal="right"/>
      <protection/>
    </xf>
    <xf numFmtId="14" fontId="32" fillId="35" borderId="0" xfId="44" applyNumberFormat="1" applyFont="1" applyFill="1" applyBorder="1" applyAlignment="1" applyProtection="1">
      <alignment horizontal="left"/>
      <protection/>
    </xf>
    <xf numFmtId="3" fontId="7" fillId="34" borderId="0" xfId="56" applyNumberFormat="1" applyFont="1" applyFill="1" applyBorder="1" applyAlignment="1">
      <alignment horizontal="center" vertical="center" wrapText="1"/>
      <protection/>
    </xf>
    <xf numFmtId="0" fontId="7" fillId="34" borderId="0" xfId="0" applyFont="1" applyFill="1" applyBorder="1" applyAlignment="1">
      <alignment horizontal="center" vertical="center"/>
    </xf>
    <xf numFmtId="1" fontId="7" fillId="34" borderId="48" xfId="56" applyNumberFormat="1" applyFont="1" applyFill="1" applyBorder="1" applyAlignment="1">
      <alignment/>
      <protection/>
    </xf>
    <xf numFmtId="49" fontId="25" fillId="34" borderId="40" xfId="56" applyNumberFormat="1" applyFont="1" applyFill="1" applyBorder="1" applyAlignment="1">
      <alignment/>
      <protection/>
    </xf>
    <xf numFmtId="0" fontId="25" fillId="34" borderId="0" xfId="56" applyFont="1" applyFill="1" applyBorder="1" applyAlignment="1">
      <alignment/>
      <protection/>
    </xf>
    <xf numFmtId="2" fontId="7" fillId="34" borderId="0" xfId="56" applyNumberFormat="1" applyFont="1" applyFill="1" applyBorder="1" applyAlignment="1">
      <alignment/>
      <protection/>
    </xf>
    <xf numFmtId="0" fontId="28" fillId="0" borderId="0" xfId="16" applyFont="1" applyFill="1" applyAlignment="1">
      <alignment/>
      <protection/>
    </xf>
    <xf numFmtId="4" fontId="21" fillId="34" borderId="42" xfId="56" applyNumberFormat="1" applyFont="1" applyFill="1" applyBorder="1" applyAlignment="1">
      <alignment horizontal="center" vertical="center" wrapText="1"/>
      <protection/>
    </xf>
    <xf numFmtId="3" fontId="21" fillId="0" borderId="42" xfId="56" applyNumberFormat="1" applyFont="1" applyFill="1" applyBorder="1" applyAlignment="1">
      <alignment horizontal="center" vertical="center" wrapText="1"/>
      <protection/>
    </xf>
    <xf numFmtId="3" fontId="21" fillId="0" borderId="43" xfId="56" applyNumberFormat="1" applyFont="1" applyFill="1" applyBorder="1" applyAlignment="1">
      <alignment horizontal="center" vertical="center" wrapText="1"/>
      <protection/>
    </xf>
    <xf numFmtId="4" fontId="21" fillId="34" borderId="38" xfId="56" applyNumberFormat="1" applyFont="1" applyFill="1" applyBorder="1" applyAlignment="1">
      <alignment horizontal="center" vertical="center" wrapText="1"/>
      <protection/>
    </xf>
    <xf numFmtId="4" fontId="21" fillId="34" borderId="39" xfId="56" applyNumberFormat="1" applyFont="1" applyFill="1" applyBorder="1" applyAlignment="1">
      <alignment horizontal="center" vertical="center" wrapText="1"/>
      <protection/>
    </xf>
    <xf numFmtId="0" fontId="33" fillId="34" borderId="48" xfId="56" applyFont="1" applyFill="1" applyBorder="1" applyAlignment="1">
      <alignment wrapText="1"/>
      <protection/>
    </xf>
    <xf numFmtId="0" fontId="14" fillId="34" borderId="0" xfId="56" applyFont="1" applyFill="1" applyBorder="1" applyAlignment="1">
      <alignment/>
      <protection/>
    </xf>
    <xf numFmtId="49" fontId="11" fillId="34" borderId="0" xfId="56" applyNumberFormat="1" applyFont="1" applyFill="1" applyBorder="1" applyAlignment="1">
      <alignment horizontal="center" vertical="center" wrapText="1"/>
      <protection/>
    </xf>
    <xf numFmtId="1" fontId="11" fillId="34" borderId="0" xfId="56" applyNumberFormat="1" applyFont="1" applyFill="1" applyBorder="1" applyAlignment="1">
      <alignment horizontal="center" vertical="center" wrapText="1"/>
      <protection/>
    </xf>
    <xf numFmtId="174" fontId="34" fillId="34" borderId="0" xfId="44" applyNumberFormat="1" applyFont="1" applyFill="1" applyBorder="1" applyAlignment="1" applyProtection="1">
      <alignment/>
      <protection/>
    </xf>
    <xf numFmtId="0" fontId="21" fillId="34" borderId="42" xfId="56" applyFont="1" applyFill="1" applyBorder="1" applyAlignment="1">
      <alignment horizontal="center" vertical="center" wrapText="1"/>
      <protection/>
    </xf>
    <xf numFmtId="179" fontId="21" fillId="34" borderId="42" xfId="56" applyNumberFormat="1" applyFont="1" applyFill="1" applyBorder="1" applyAlignment="1">
      <alignment horizontal="center" vertical="center" wrapText="1"/>
      <protection/>
    </xf>
    <xf numFmtId="3" fontId="21" fillId="34" borderId="43" xfId="56" applyNumberFormat="1" applyFont="1" applyFill="1" applyBorder="1" applyAlignment="1">
      <alignment horizontal="center" vertical="center" wrapText="1"/>
      <protection/>
    </xf>
    <xf numFmtId="0" fontId="21" fillId="34" borderId="38" xfId="56" applyFont="1" applyFill="1" applyBorder="1" applyAlignment="1">
      <alignment horizontal="center" vertical="center" wrapText="1"/>
      <protection/>
    </xf>
    <xf numFmtId="179" fontId="21" fillId="34" borderId="38" xfId="56" applyNumberFormat="1" applyFont="1" applyFill="1" applyBorder="1" applyAlignment="1">
      <alignment horizontal="center" vertical="center" wrapText="1"/>
      <protection/>
    </xf>
    <xf numFmtId="49" fontId="21" fillId="34" borderId="38" xfId="56" applyNumberFormat="1" applyFont="1" applyFill="1" applyBorder="1" applyAlignment="1">
      <alignment horizontal="center" vertical="center" wrapText="1"/>
      <protection/>
    </xf>
    <xf numFmtId="179" fontId="21" fillId="34" borderId="39" xfId="56" applyNumberFormat="1" applyFont="1" applyFill="1" applyBorder="1" applyAlignment="1">
      <alignment horizontal="center" vertical="center" wrapText="1"/>
      <protection/>
    </xf>
    <xf numFmtId="0" fontId="21" fillId="34" borderId="0" xfId="0" applyFont="1" applyFill="1" applyBorder="1" applyAlignment="1">
      <alignment/>
    </xf>
    <xf numFmtId="1" fontId="21" fillId="34" borderId="0" xfId="56" applyNumberFormat="1" applyFont="1" applyFill="1" applyBorder="1" applyAlignment="1">
      <alignment horizontal="center" vertical="center" wrapText="1"/>
      <protection/>
    </xf>
    <xf numFmtId="0" fontId="35" fillId="34" borderId="0" xfId="56" applyFont="1" applyFill="1" applyBorder="1" applyAlignment="1">
      <alignment/>
      <protection/>
    </xf>
    <xf numFmtId="0" fontId="21" fillId="34" borderId="0" xfId="56" applyFont="1" applyFill="1" applyBorder="1" applyAlignment="1">
      <alignment/>
      <protection/>
    </xf>
    <xf numFmtId="49" fontId="21" fillId="34" borderId="39" xfId="56" applyNumberFormat="1" applyFont="1" applyFill="1" applyBorder="1" applyAlignment="1">
      <alignment horizontal="center" vertical="center" wrapText="1"/>
      <protection/>
    </xf>
    <xf numFmtId="0" fontId="27" fillId="0" borderId="0" xfId="15" applyFont="1" applyAlignment="1">
      <alignment horizontal="center"/>
      <protection/>
    </xf>
    <xf numFmtId="0" fontId="98" fillId="0" borderId="40" xfId="15" applyFont="1" applyFill="1" applyBorder="1" applyAlignment="1">
      <alignment vertical="center" textRotation="180"/>
      <protection/>
    </xf>
    <xf numFmtId="0" fontId="99" fillId="0" borderId="0" xfId="15" applyFont="1" applyFill="1" applyBorder="1" applyAlignment="1">
      <alignment vertical="center" wrapText="1"/>
      <protection/>
    </xf>
    <xf numFmtId="0" fontId="8" fillId="0" borderId="0" xfId="15" applyFont="1" applyAlignment="1">
      <alignment horizontal="center"/>
      <protection/>
    </xf>
    <xf numFmtId="0" fontId="10" fillId="0" borderId="44" xfId="15" applyFont="1" applyFill="1" applyBorder="1" applyAlignment="1">
      <alignment horizontal="center" vertical="center" wrapText="1"/>
      <protection/>
    </xf>
    <xf numFmtId="0" fontId="10" fillId="0" borderId="49" xfId="15" applyFont="1" applyFill="1" applyBorder="1" applyAlignment="1">
      <alignment horizontal="center" vertical="center" wrapText="1"/>
      <protection/>
    </xf>
    <xf numFmtId="0" fontId="10" fillId="0" borderId="16" xfId="15" applyFont="1" applyFill="1" applyBorder="1" applyAlignment="1">
      <alignment horizontal="center" vertical="center" wrapText="1"/>
      <protection/>
    </xf>
    <xf numFmtId="0" fontId="8" fillId="0" borderId="50" xfId="15" applyFont="1" applyFill="1" applyBorder="1" applyAlignment="1">
      <alignment horizontal="center"/>
      <protection/>
    </xf>
    <xf numFmtId="174" fontId="8" fillId="0" borderId="50" xfId="15" applyNumberFormat="1" applyFont="1" applyFill="1" applyBorder="1" applyAlignment="1">
      <alignment horizontal="center"/>
      <protection/>
    </xf>
    <xf numFmtId="174" fontId="8" fillId="0" borderId="51" xfId="15" applyNumberFormat="1" applyFont="1" applyFill="1" applyBorder="1" applyAlignment="1">
      <alignment horizontal="center"/>
      <protection/>
    </xf>
    <xf numFmtId="0" fontId="8" fillId="0" borderId="43" xfId="15" applyFont="1" applyFill="1" applyBorder="1" applyAlignment="1">
      <alignment horizontal="center"/>
      <protection/>
    </xf>
    <xf numFmtId="174" fontId="8" fillId="0" borderId="52" xfId="15" applyNumberFormat="1" applyFont="1" applyFill="1" applyBorder="1" applyAlignment="1">
      <alignment horizontal="center"/>
      <protection/>
    </xf>
    <xf numFmtId="0" fontId="8" fillId="0" borderId="47" xfId="15" applyFont="1" applyFill="1" applyBorder="1" applyAlignment="1">
      <alignment horizontal="center"/>
      <protection/>
    </xf>
    <xf numFmtId="174" fontId="8" fillId="0" borderId="43" xfId="15" applyNumberFormat="1" applyFont="1" applyFill="1" applyBorder="1" applyAlignment="1">
      <alignment horizontal="center"/>
      <protection/>
    </xf>
    <xf numFmtId="3" fontId="8" fillId="0" borderId="47" xfId="15" applyNumberFormat="1" applyFont="1" applyFill="1" applyBorder="1" applyAlignment="1">
      <alignment horizontal="center" vertical="center"/>
      <protection/>
    </xf>
    <xf numFmtId="3" fontId="8" fillId="0" borderId="43" xfId="15" applyNumberFormat="1" applyFont="1" applyFill="1" applyBorder="1" applyAlignment="1">
      <alignment horizontal="center"/>
      <protection/>
    </xf>
    <xf numFmtId="174" fontId="8" fillId="0" borderId="53" xfId="15" applyNumberFormat="1" applyFont="1" applyFill="1" applyBorder="1" applyAlignment="1">
      <alignment horizontal="center"/>
      <protection/>
    </xf>
    <xf numFmtId="3" fontId="8" fillId="0" borderId="47" xfId="15" applyNumberFormat="1" applyFont="1" applyFill="1" applyBorder="1" applyAlignment="1">
      <alignment horizontal="center"/>
      <protection/>
    </xf>
    <xf numFmtId="3" fontId="8" fillId="0" borderId="50" xfId="15" applyNumberFormat="1" applyFont="1" applyFill="1" applyBorder="1" applyAlignment="1">
      <alignment horizontal="center"/>
      <protection/>
    </xf>
    <xf numFmtId="3" fontId="8" fillId="0" borderId="51" xfId="15" applyNumberFormat="1" applyFont="1" applyFill="1" applyBorder="1" applyAlignment="1">
      <alignment horizontal="center"/>
      <protection/>
    </xf>
    <xf numFmtId="0" fontId="8" fillId="0" borderId="52" xfId="15" applyFont="1" applyFill="1" applyBorder="1" applyAlignment="1">
      <alignment horizontal="center" vertical="center" wrapText="1"/>
      <protection/>
    </xf>
    <xf numFmtId="3" fontId="8" fillId="0" borderId="52" xfId="15" applyNumberFormat="1" applyFont="1" applyFill="1" applyBorder="1" applyAlignment="1">
      <alignment horizontal="center" vertical="center" wrapText="1"/>
      <protection/>
    </xf>
    <xf numFmtId="0" fontId="8" fillId="0" borderId="51" xfId="15" applyFont="1" applyFill="1" applyBorder="1" applyAlignment="1">
      <alignment horizontal="center" vertical="center" wrapText="1"/>
      <protection/>
    </xf>
    <xf numFmtId="0" fontId="8" fillId="0" borderId="44" xfId="15" applyFont="1" applyFill="1" applyBorder="1" applyAlignment="1">
      <alignment horizontal="center" vertical="center"/>
      <protection/>
    </xf>
    <xf numFmtId="3" fontId="8" fillId="0" borderId="44" xfId="15" applyNumberFormat="1" applyFont="1" applyFill="1" applyBorder="1" applyAlignment="1">
      <alignment horizontal="center"/>
      <protection/>
    </xf>
    <xf numFmtId="0" fontId="8" fillId="0" borderId="54" xfId="15" applyFont="1" applyFill="1" applyBorder="1" applyAlignment="1">
      <alignment horizontal="center"/>
      <protection/>
    </xf>
    <xf numFmtId="0" fontId="8" fillId="0" borderId="50" xfId="15" applyFont="1" applyFill="1" applyBorder="1" applyAlignment="1">
      <alignment horizontal="center" vertical="center" wrapText="1"/>
      <protection/>
    </xf>
    <xf numFmtId="3" fontId="8" fillId="0" borderId="55" xfId="15" applyNumberFormat="1" applyFont="1" applyFill="1" applyBorder="1" applyAlignment="1">
      <alignment horizontal="center"/>
      <protection/>
    </xf>
    <xf numFmtId="174" fontId="8" fillId="0" borderId="56" xfId="15" applyNumberFormat="1" applyFont="1" applyFill="1" applyBorder="1" applyAlignment="1">
      <alignment horizontal="center" vertical="center"/>
      <protection/>
    </xf>
    <xf numFmtId="0" fontId="8" fillId="0" borderId="57" xfId="15" applyFont="1" applyFill="1" applyBorder="1" applyAlignment="1">
      <alignment horizontal="center" vertical="center"/>
      <protection/>
    </xf>
    <xf numFmtId="174" fontId="8" fillId="0" borderId="44" xfId="15" applyNumberFormat="1" applyFont="1" applyFill="1" applyBorder="1" applyAlignment="1">
      <alignment horizontal="center"/>
      <protection/>
    </xf>
    <xf numFmtId="49" fontId="8" fillId="0" borderId="44" xfId="15" applyNumberFormat="1" applyFont="1" applyFill="1" applyBorder="1" applyAlignment="1">
      <alignment horizontal="center" vertical="center" wrapText="1" shrinkToFit="1"/>
      <protection/>
    </xf>
    <xf numFmtId="3" fontId="8" fillId="0" borderId="43" xfId="15" applyNumberFormat="1" applyFont="1" applyFill="1" applyBorder="1" applyAlignment="1">
      <alignment horizontal="center" vertical="center"/>
      <protection/>
    </xf>
    <xf numFmtId="174" fontId="8" fillId="0" borderId="14" xfId="15" applyNumberFormat="1" applyFont="1" applyFill="1" applyBorder="1" applyAlignment="1">
      <alignment horizontal="center"/>
      <protection/>
    </xf>
    <xf numFmtId="0" fontId="6" fillId="0" borderId="44" xfId="15" applyFont="1" applyFill="1" applyBorder="1" applyAlignment="1">
      <alignment horizontal="center" vertical="center"/>
      <protection/>
    </xf>
    <xf numFmtId="3" fontId="8" fillId="0" borderId="44" xfId="15" applyNumberFormat="1" applyFont="1" applyFill="1" applyBorder="1" applyAlignment="1">
      <alignment horizontal="center" vertical="center"/>
      <protection/>
    </xf>
    <xf numFmtId="3" fontId="8" fillId="0" borderId="53" xfId="15" applyNumberFormat="1" applyFont="1" applyFill="1" applyBorder="1" applyAlignment="1">
      <alignment horizontal="center"/>
      <protection/>
    </xf>
    <xf numFmtId="3" fontId="8" fillId="0" borderId="51" xfId="15" applyNumberFormat="1" applyFont="1" applyFill="1" applyBorder="1" applyAlignment="1">
      <alignment horizontal="center" vertical="center" wrapText="1"/>
      <protection/>
    </xf>
    <xf numFmtId="3" fontId="8" fillId="0" borderId="48" xfId="15" applyNumberFormat="1" applyFont="1" applyFill="1" applyBorder="1" applyAlignment="1">
      <alignment horizontal="center"/>
      <protection/>
    </xf>
    <xf numFmtId="174" fontId="8" fillId="0" borderId="47" xfId="15" applyNumberFormat="1" applyFont="1" applyFill="1" applyBorder="1" applyAlignment="1">
      <alignment horizontal="center"/>
      <protection/>
    </xf>
    <xf numFmtId="0" fontId="6" fillId="0" borderId="44" xfId="15" applyFont="1" applyFill="1" applyBorder="1" applyAlignment="1">
      <alignment vertical="center"/>
      <protection/>
    </xf>
    <xf numFmtId="0" fontId="6" fillId="0" borderId="44" xfId="15" applyFont="1" applyFill="1" applyBorder="1" applyAlignment="1">
      <alignment horizontal="center" wrapText="1"/>
      <protection/>
    </xf>
    <xf numFmtId="0" fontId="6" fillId="0" borderId="15" xfId="15" applyFont="1" applyFill="1" applyBorder="1" applyAlignment="1">
      <alignment horizontal="left"/>
      <protection/>
    </xf>
    <xf numFmtId="0" fontId="6" fillId="0" borderId="34" xfId="15" applyFont="1" applyFill="1" applyBorder="1" applyAlignment="1">
      <alignment horizontal="left"/>
      <protection/>
    </xf>
    <xf numFmtId="0" fontId="6" fillId="0" borderId="58" xfId="15" applyFont="1" applyFill="1" applyBorder="1" applyAlignment="1">
      <alignment horizontal="left"/>
      <protection/>
    </xf>
    <xf numFmtId="0" fontId="6" fillId="0" borderId="22" xfId="15" applyFont="1" applyFill="1" applyBorder="1" applyAlignment="1">
      <alignment horizontal="left"/>
      <protection/>
    </xf>
    <xf numFmtId="0" fontId="6" fillId="0" borderId="56" xfId="15" applyFont="1" applyFill="1" applyBorder="1" applyAlignment="1">
      <alignment horizontal="left"/>
      <protection/>
    </xf>
    <xf numFmtId="0" fontId="6" fillId="0" borderId="14" xfId="15" applyFont="1" applyFill="1" applyBorder="1" applyAlignment="1">
      <alignment horizontal="left"/>
      <protection/>
    </xf>
    <xf numFmtId="0" fontId="8" fillId="0" borderId="22" xfId="15" applyFont="1" applyFill="1" applyBorder="1" applyAlignment="1">
      <alignment horizontal="left"/>
      <protection/>
    </xf>
    <xf numFmtId="0" fontId="8" fillId="0" borderId="56" xfId="15" applyFont="1" applyFill="1" applyBorder="1" applyAlignment="1">
      <alignment horizontal="left"/>
      <protection/>
    </xf>
    <xf numFmtId="0" fontId="8" fillId="0" borderId="14" xfId="15" applyFont="1" applyFill="1" applyBorder="1" applyAlignment="1">
      <alignment horizontal="left"/>
      <protection/>
    </xf>
    <xf numFmtId="0" fontId="6" fillId="0" borderId="59" xfId="15" applyFont="1" applyFill="1" applyBorder="1" applyAlignment="1">
      <alignment horizontal="left"/>
      <protection/>
    </xf>
    <xf numFmtId="0" fontId="6" fillId="0" borderId="57" xfId="15" applyFont="1" applyFill="1" applyBorder="1" applyAlignment="1">
      <alignment horizontal="left"/>
      <protection/>
    </xf>
    <xf numFmtId="0" fontId="6" fillId="0" borderId="11" xfId="15" applyFont="1" applyFill="1" applyBorder="1" applyAlignment="1">
      <alignment horizontal="left"/>
      <protection/>
    </xf>
    <xf numFmtId="0" fontId="10" fillId="0" borderId="46" xfId="15" applyFont="1" applyFill="1" applyBorder="1" applyAlignment="1">
      <alignment horizontal="center"/>
      <protection/>
    </xf>
    <xf numFmtId="0" fontId="10" fillId="0" borderId="60" xfId="15" applyFont="1" applyFill="1" applyBorder="1" applyAlignment="1">
      <alignment horizontal="center"/>
      <protection/>
    </xf>
    <xf numFmtId="0" fontId="8" fillId="35" borderId="46" xfId="15" applyFont="1" applyFill="1" applyBorder="1">
      <alignment/>
      <protection/>
    </xf>
    <xf numFmtId="0" fontId="8" fillId="35" borderId="12" xfId="15" applyFont="1" applyFill="1" applyBorder="1">
      <alignment/>
      <protection/>
    </xf>
    <xf numFmtId="174" fontId="8" fillId="0" borderId="42" xfId="15" applyNumberFormat="1" applyFont="1" applyFill="1" applyBorder="1" applyAlignment="1">
      <alignment horizontal="center"/>
      <protection/>
    </xf>
    <xf numFmtId="0" fontId="8" fillId="35" borderId="40" xfId="15" applyFont="1" applyFill="1" applyBorder="1">
      <alignment/>
      <protection/>
    </xf>
    <xf numFmtId="0" fontId="8" fillId="35" borderId="48" xfId="15" applyFont="1" applyFill="1" applyBorder="1">
      <alignment/>
      <protection/>
    </xf>
    <xf numFmtId="174" fontId="8" fillId="0" borderId="38" xfId="15" applyNumberFormat="1" applyFont="1" applyFill="1" applyBorder="1" applyAlignment="1">
      <alignment horizontal="center"/>
      <protection/>
    </xf>
    <xf numFmtId="0" fontId="8" fillId="35" borderId="0" xfId="15" applyFont="1" applyFill="1" applyBorder="1">
      <alignment/>
      <protection/>
    </xf>
    <xf numFmtId="174" fontId="8" fillId="0" borderId="11" xfId="15" applyNumberFormat="1" applyFont="1" applyFill="1" applyBorder="1" applyAlignment="1">
      <alignment horizontal="center"/>
      <protection/>
    </xf>
    <xf numFmtId="3" fontId="8" fillId="0" borderId="52" xfId="15" applyNumberFormat="1" applyFont="1" applyFill="1" applyBorder="1" applyAlignment="1">
      <alignment horizontal="center"/>
      <protection/>
    </xf>
    <xf numFmtId="0" fontId="8" fillId="35" borderId="12" xfId="15" applyFont="1" applyFill="1" applyBorder="1" applyAlignment="1">
      <alignment horizontal="center"/>
      <protection/>
    </xf>
    <xf numFmtId="174" fontId="8" fillId="0" borderId="41" xfId="15" applyNumberFormat="1" applyFont="1" applyFill="1" applyBorder="1" applyAlignment="1">
      <alignment horizontal="center"/>
      <protection/>
    </xf>
    <xf numFmtId="0" fontId="8" fillId="0" borderId="16" xfId="15" applyFont="1" applyFill="1" applyBorder="1" applyAlignment="1">
      <alignment horizontal="center"/>
      <protection/>
    </xf>
    <xf numFmtId="49" fontId="6" fillId="0" borderId="45" xfId="15" applyNumberFormat="1" applyFont="1" applyFill="1" applyBorder="1" applyAlignment="1">
      <alignment horizontal="center" vertical="center"/>
      <protection/>
    </xf>
    <xf numFmtId="3" fontId="8" fillId="0" borderId="50" xfId="15" applyNumberFormat="1" applyFont="1" applyFill="1" applyBorder="1" applyAlignment="1">
      <alignment horizontal="center" vertical="center" wrapText="1"/>
      <protection/>
    </xf>
    <xf numFmtId="0" fontId="6" fillId="0" borderId="21" xfId="15" applyFont="1" applyFill="1" applyBorder="1" applyAlignment="1">
      <alignment/>
      <protection/>
    </xf>
    <xf numFmtId="0" fontId="6" fillId="0" borderId="25" xfId="15" applyFont="1" applyFill="1" applyBorder="1">
      <alignment/>
      <protection/>
    </xf>
    <xf numFmtId="0" fontId="6" fillId="0" borderId="25" xfId="15" applyFont="1" applyFill="1" applyBorder="1" applyAlignment="1">
      <alignment/>
      <protection/>
    </xf>
    <xf numFmtId="0" fontId="9" fillId="0" borderId="0" xfId="15" applyFont="1" applyFill="1" applyBorder="1" applyAlignment="1">
      <alignment horizontal="centerContinuous"/>
      <protection/>
    </xf>
    <xf numFmtId="0" fontId="8" fillId="0" borderId="25" xfId="15" applyFont="1" applyFill="1" applyBorder="1">
      <alignment/>
      <protection/>
    </xf>
    <xf numFmtId="0" fontId="6" fillId="0" borderId="61" xfId="15" applyFont="1" applyFill="1" applyBorder="1">
      <alignment/>
      <protection/>
    </xf>
    <xf numFmtId="0" fontId="10" fillId="0" borderId="44" xfId="15" applyFont="1" applyFill="1" applyBorder="1" applyAlignment="1">
      <alignment horizontal="center"/>
      <protection/>
    </xf>
    <xf numFmtId="0" fontId="10" fillId="0" borderId="45" xfId="15" applyFont="1" applyFill="1" applyBorder="1" applyAlignment="1">
      <alignment/>
      <protection/>
    </xf>
    <xf numFmtId="0" fontId="10" fillId="0" borderId="45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center"/>
      <protection/>
    </xf>
    <xf numFmtId="0" fontId="8" fillId="34" borderId="0" xfId="15" applyFont="1" applyFill="1" applyBorder="1" applyAlignment="1">
      <alignment horizontal="center" vertical="center"/>
      <protection/>
    </xf>
    <xf numFmtId="174" fontId="8" fillId="34" borderId="38" xfId="15" applyNumberFormat="1" applyFont="1" applyFill="1" applyBorder="1">
      <alignment/>
      <protection/>
    </xf>
    <xf numFmtId="180" fontId="8" fillId="34" borderId="56" xfId="15" applyNumberFormat="1" applyFont="1" applyFill="1" applyBorder="1" applyAlignment="1">
      <alignment horizontal="left"/>
      <protection/>
    </xf>
    <xf numFmtId="0" fontId="8" fillId="0" borderId="40" xfId="15" applyFont="1" applyBorder="1">
      <alignment/>
      <protection/>
    </xf>
    <xf numFmtId="0" fontId="8" fillId="34" borderId="38" xfId="15" applyFont="1" applyFill="1" applyBorder="1">
      <alignment/>
      <protection/>
    </xf>
    <xf numFmtId="174" fontId="8" fillId="34" borderId="38" xfId="15" applyNumberFormat="1" applyFont="1" applyFill="1" applyBorder="1" applyAlignment="1">
      <alignment vertical="center"/>
      <protection/>
    </xf>
    <xf numFmtId="180" fontId="8" fillId="34" borderId="56" xfId="15" applyNumberFormat="1" applyFont="1" applyFill="1" applyBorder="1" applyAlignment="1">
      <alignment horizontal="left" vertical="center"/>
      <protection/>
    </xf>
    <xf numFmtId="174" fontId="8" fillId="34" borderId="39" xfId="15" applyNumberFormat="1" applyFont="1" applyFill="1" applyBorder="1" applyAlignment="1">
      <alignment vertical="center"/>
      <protection/>
    </xf>
    <xf numFmtId="180" fontId="8" fillId="34" borderId="57" xfId="15" applyNumberFormat="1" applyFont="1" applyFill="1" applyBorder="1" applyAlignment="1">
      <alignment horizontal="left" vertical="center"/>
      <protection/>
    </xf>
    <xf numFmtId="174" fontId="8" fillId="34" borderId="16" xfId="15" applyNumberFormat="1" applyFont="1" applyFill="1" applyBorder="1">
      <alignment/>
      <protection/>
    </xf>
    <xf numFmtId="0" fontId="8" fillId="0" borderId="40" xfId="15" applyFont="1" applyFill="1" applyBorder="1">
      <alignment/>
      <protection/>
    </xf>
    <xf numFmtId="174" fontId="8" fillId="34" borderId="39" xfId="15" applyNumberFormat="1" applyFont="1" applyFill="1" applyBorder="1">
      <alignment/>
      <protection/>
    </xf>
    <xf numFmtId="0" fontId="8" fillId="0" borderId="58" xfId="15" applyFont="1" applyBorder="1" applyAlignment="1">
      <alignment/>
      <protection/>
    </xf>
    <xf numFmtId="0" fontId="8" fillId="0" borderId="14" xfId="15" applyFont="1" applyBorder="1" applyAlignment="1">
      <alignment/>
      <protection/>
    </xf>
    <xf numFmtId="0" fontId="8" fillId="0" borderId="43" xfId="15" applyFont="1" applyBorder="1" applyAlignment="1">
      <alignment/>
      <protection/>
    </xf>
    <xf numFmtId="0" fontId="8" fillId="0" borderId="50" xfId="15" applyFont="1" applyBorder="1" applyAlignment="1">
      <alignment/>
      <protection/>
    </xf>
    <xf numFmtId="0" fontId="8" fillId="0" borderId="10" xfId="15" applyFont="1" applyBorder="1" applyAlignment="1">
      <alignment/>
      <protection/>
    </xf>
    <xf numFmtId="0" fontId="8" fillId="0" borderId="11" xfId="15" applyFont="1" applyBorder="1" applyAlignment="1">
      <alignment vertical="center"/>
      <protection/>
    </xf>
    <xf numFmtId="0" fontId="8" fillId="0" borderId="51" xfId="15" applyFont="1" applyBorder="1" applyAlignment="1">
      <alignment/>
      <protection/>
    </xf>
    <xf numFmtId="0" fontId="8" fillId="0" borderId="52" xfId="15" applyFont="1" applyBorder="1" applyAlignment="1">
      <alignment vertical="center"/>
      <protection/>
    </xf>
    <xf numFmtId="0" fontId="6" fillId="0" borderId="62" xfId="15" applyFont="1" applyFill="1" applyBorder="1" applyAlignment="1">
      <alignment horizontal="center" vertical="center" wrapText="1"/>
      <protection/>
    </xf>
    <xf numFmtId="174" fontId="8" fillId="0" borderId="42" xfId="15" applyNumberFormat="1" applyFont="1" applyFill="1" applyBorder="1">
      <alignment/>
      <protection/>
    </xf>
    <xf numFmtId="174" fontId="8" fillId="0" borderId="63" xfId="15" applyNumberFormat="1" applyFont="1" applyFill="1" applyBorder="1" applyAlignment="1">
      <alignment horizontal="center"/>
      <protection/>
    </xf>
    <xf numFmtId="174" fontId="8" fillId="0" borderId="16" xfId="15" applyNumberFormat="1" applyFont="1" applyFill="1" applyBorder="1" applyAlignment="1">
      <alignment horizontal="center"/>
      <protection/>
    </xf>
    <xf numFmtId="174" fontId="8" fillId="0" borderId="51" xfId="15" applyNumberFormat="1" applyFont="1" applyFill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vertical="center" wrapText="1"/>
      <protection/>
    </xf>
    <xf numFmtId="3" fontId="8" fillId="0" borderId="0" xfId="15" applyNumberFormat="1" applyFont="1" applyFill="1" applyBorder="1" applyAlignment="1">
      <alignment/>
      <protection/>
    </xf>
    <xf numFmtId="0" fontId="6" fillId="0" borderId="0" xfId="15" applyFont="1" applyFill="1" applyBorder="1" applyAlignment="1">
      <alignment horizontal="left" vertical="center"/>
      <protection/>
    </xf>
    <xf numFmtId="0" fontId="8" fillId="0" borderId="0" xfId="15" applyFont="1" applyFill="1" applyBorder="1" applyAlignment="1">
      <alignment vertical="center"/>
      <protection/>
    </xf>
    <xf numFmtId="0" fontId="100" fillId="0" borderId="0" xfId="15" applyFont="1" applyFill="1" applyBorder="1" applyAlignment="1">
      <alignment horizontal="center" vertical="center" textRotation="180"/>
      <protection/>
    </xf>
    <xf numFmtId="0" fontId="8" fillId="0" borderId="44" xfId="15" applyFont="1" applyFill="1" applyBorder="1">
      <alignment/>
      <protection/>
    </xf>
    <xf numFmtId="0" fontId="8" fillId="0" borderId="62" xfId="15" applyFont="1" applyFill="1" applyBorder="1" applyAlignment="1">
      <alignment horizontal="center" vertical="center" wrapText="1"/>
      <protection/>
    </xf>
    <xf numFmtId="0" fontId="8" fillId="0" borderId="53" xfId="15" applyFont="1" applyFill="1" applyBorder="1" applyAlignment="1">
      <alignment horizontal="center" vertical="center" wrapText="1"/>
      <protection/>
    </xf>
    <xf numFmtId="0" fontId="8" fillId="0" borderId="53" xfId="15" applyFont="1" applyFill="1" applyBorder="1" applyAlignment="1">
      <alignment horizontal="center" vertical="center"/>
      <protection/>
    </xf>
    <xf numFmtId="0" fontId="8" fillId="0" borderId="34" xfId="15" applyFont="1" applyFill="1" applyBorder="1" applyAlignment="1">
      <alignment horizontal="center"/>
      <protection/>
    </xf>
    <xf numFmtId="0" fontId="8" fillId="0" borderId="43" xfId="15" applyFont="1" applyFill="1" applyBorder="1" applyAlignment="1">
      <alignment vertical="center"/>
      <protection/>
    </xf>
    <xf numFmtId="0" fontId="8" fillId="0" borderId="43" xfId="15" applyFont="1" applyFill="1" applyBorder="1" applyAlignment="1">
      <alignment horizontal="center" wrapText="1"/>
      <protection/>
    </xf>
    <xf numFmtId="0" fontId="8" fillId="0" borderId="43" xfId="15" applyFont="1" applyFill="1" applyBorder="1" applyAlignment="1">
      <alignment horizontal="center" vertical="center"/>
      <protection/>
    </xf>
    <xf numFmtId="0" fontId="8" fillId="0" borderId="53" xfId="15" applyFont="1" applyFill="1" applyBorder="1" applyAlignment="1">
      <alignment vertical="center"/>
      <protection/>
    </xf>
    <xf numFmtId="0" fontId="8" fillId="0" borderId="53" xfId="15" applyFont="1" applyFill="1" applyBorder="1" applyAlignment="1">
      <alignment horizontal="center" wrapText="1"/>
      <protection/>
    </xf>
    <xf numFmtId="3" fontId="8" fillId="0" borderId="0" xfId="15" applyNumberFormat="1" applyFont="1" applyFill="1" applyBorder="1" applyAlignment="1">
      <alignment horizontal="center" vertical="center"/>
      <protection/>
    </xf>
    <xf numFmtId="3" fontId="8" fillId="0" borderId="24" xfId="15" applyNumberFormat="1" applyFont="1" applyFill="1" applyBorder="1" applyAlignment="1">
      <alignment horizontal="center"/>
      <protection/>
    </xf>
    <xf numFmtId="0" fontId="8" fillId="0" borderId="55" xfId="15" applyFont="1" applyFill="1" applyBorder="1" applyAlignment="1">
      <alignment horizontal="center" vertical="center" wrapText="1"/>
      <protection/>
    </xf>
    <xf numFmtId="0" fontId="8" fillId="0" borderId="55" xfId="15" applyFont="1" applyFill="1" applyBorder="1" applyAlignment="1">
      <alignment horizontal="center" vertical="center"/>
      <protection/>
    </xf>
    <xf numFmtId="3" fontId="101" fillId="0" borderId="0" xfId="15" applyNumberFormat="1" applyFont="1" applyFill="1" applyBorder="1">
      <alignment/>
      <protection/>
    </xf>
    <xf numFmtId="174" fontId="8" fillId="0" borderId="40" xfId="15" applyNumberFormat="1" applyFont="1" applyFill="1" applyBorder="1" applyAlignment="1">
      <alignment horizontal="center"/>
      <protection/>
    </xf>
    <xf numFmtId="179" fontId="8" fillId="0" borderId="0" xfId="15" applyNumberFormat="1" applyFont="1" applyFill="1" applyBorder="1" applyAlignment="1">
      <alignment horizontal="center" vertical="center"/>
      <protection/>
    </xf>
    <xf numFmtId="174" fontId="8" fillId="0" borderId="56" xfId="15" applyNumberFormat="1" applyFont="1" applyFill="1" applyBorder="1" applyAlignment="1">
      <alignment horizontal="center"/>
      <protection/>
    </xf>
    <xf numFmtId="174" fontId="8" fillId="0" borderId="57" xfId="15" applyNumberFormat="1" applyFont="1" applyFill="1" applyBorder="1" applyAlignment="1">
      <alignment horizontal="center"/>
      <protection/>
    </xf>
    <xf numFmtId="49" fontId="8" fillId="0" borderId="0" xfId="15" applyNumberFormat="1" applyFont="1" applyFill="1" applyBorder="1" applyAlignment="1">
      <alignment vertical="center" wrapText="1"/>
      <protection/>
    </xf>
    <xf numFmtId="0" fontId="8" fillId="0" borderId="15" xfId="15" applyFont="1" applyFill="1" applyBorder="1" applyAlignment="1">
      <alignment horizontal="left"/>
      <protection/>
    </xf>
    <xf numFmtId="0" fontId="8" fillId="0" borderId="34" xfId="15" applyFont="1" applyFill="1" applyBorder="1" applyAlignment="1">
      <alignment horizontal="left"/>
      <protection/>
    </xf>
    <xf numFmtId="0" fontId="8" fillId="0" borderId="58" xfId="15" applyFont="1" applyFill="1" applyBorder="1" applyAlignment="1">
      <alignment horizontal="left"/>
      <protection/>
    </xf>
    <xf numFmtId="0" fontId="8" fillId="0" borderId="59" xfId="15" applyFont="1" applyFill="1" applyBorder="1" applyAlignment="1">
      <alignment horizontal="left"/>
      <protection/>
    </xf>
    <xf numFmtId="0" fontId="8" fillId="0" borderId="57" xfId="15" applyFont="1" applyFill="1" applyBorder="1" applyAlignment="1">
      <alignment horizontal="left"/>
      <protection/>
    </xf>
    <xf numFmtId="0" fontId="8" fillId="0" borderId="11" xfId="15" applyFont="1" applyFill="1" applyBorder="1" applyAlignment="1">
      <alignment horizontal="left"/>
      <protection/>
    </xf>
    <xf numFmtId="0" fontId="8" fillId="0" borderId="0" xfId="15" applyFont="1" applyFill="1" applyBorder="1" applyAlignment="1">
      <alignment vertical="center" wrapText="1" shrinkToFit="1"/>
      <protection/>
    </xf>
    <xf numFmtId="0" fontId="8" fillId="0" borderId="0" xfId="15" applyFont="1" applyFill="1" applyBorder="1" applyAlignment="1">
      <alignment horizontal="left" vertical="center"/>
      <protection/>
    </xf>
    <xf numFmtId="0" fontId="8" fillId="0" borderId="0" xfId="15" applyFont="1" applyFill="1" applyBorder="1" applyAlignment="1">
      <alignment horizontal="left" vertical="center" wrapText="1"/>
      <protection/>
    </xf>
    <xf numFmtId="0" fontId="99" fillId="0" borderId="0" xfId="15" applyFont="1" applyFill="1" applyBorder="1" applyAlignment="1">
      <alignment horizontal="center"/>
      <protection/>
    </xf>
    <xf numFmtId="0" fontId="101" fillId="0" borderId="0" xfId="15" applyFont="1" applyFill="1" applyBorder="1">
      <alignment/>
      <protection/>
    </xf>
    <xf numFmtId="0" fontId="101" fillId="0" borderId="0" xfId="15" applyFont="1" applyFill="1" applyBorder="1" applyAlignment="1">
      <alignment vertical="center" wrapText="1"/>
      <protection/>
    </xf>
    <xf numFmtId="0" fontId="26" fillId="0" borderId="0" xfId="15" applyFont="1" applyAlignment="1">
      <alignment/>
      <protection/>
    </xf>
    <xf numFmtId="0" fontId="3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36" borderId="64" xfId="0" applyFont="1" applyFill="1" applyBorder="1" applyAlignment="1">
      <alignment horizontal="center" wrapText="1"/>
    </xf>
    <xf numFmtId="0" fontId="21" fillId="36" borderId="6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1" fillId="36" borderId="33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left"/>
    </xf>
    <xf numFmtId="0" fontId="41" fillId="0" borderId="0" xfId="0" applyFont="1" applyFill="1" applyBorder="1" applyAlignment="1">
      <alignment horizontal="left" vertical="top" wrapText="1"/>
    </xf>
    <xf numFmtId="3" fontId="8" fillId="0" borderId="55" xfId="15" applyNumberFormat="1" applyFont="1" applyFill="1" applyBorder="1" applyAlignment="1">
      <alignment horizontal="center" vertical="center"/>
      <protection/>
    </xf>
    <xf numFmtId="0" fontId="21" fillId="36" borderId="65" xfId="0" applyFont="1" applyFill="1" applyBorder="1" applyAlignment="1">
      <alignment horizontal="center" wrapText="1"/>
    </xf>
    <xf numFmtId="0" fontId="21" fillId="36" borderId="66" xfId="0" applyFont="1" applyFill="1" applyBorder="1" applyAlignment="1">
      <alignment horizontal="center" wrapText="1"/>
    </xf>
    <xf numFmtId="0" fontId="21" fillId="36" borderId="24" xfId="0" applyFont="1" applyFill="1" applyBorder="1" applyAlignment="1">
      <alignment horizontal="center" wrapText="1"/>
    </xf>
    <xf numFmtId="0" fontId="21" fillId="36" borderId="67" xfId="0" applyFont="1" applyFill="1" applyBorder="1" applyAlignment="1">
      <alignment horizontal="center" wrapText="1"/>
    </xf>
    <xf numFmtId="0" fontId="21" fillId="36" borderId="68" xfId="0" applyFont="1" applyFill="1" applyBorder="1" applyAlignment="1">
      <alignment horizontal="center" wrapText="1"/>
    </xf>
    <xf numFmtId="0" fontId="21" fillId="36" borderId="69" xfId="0" applyFont="1" applyFill="1" applyBorder="1" applyAlignment="1">
      <alignment horizontal="center" wrapText="1"/>
    </xf>
    <xf numFmtId="0" fontId="21" fillId="36" borderId="70" xfId="0" applyFont="1" applyFill="1" applyBorder="1" applyAlignment="1">
      <alignment horizontal="center" wrapText="1"/>
    </xf>
    <xf numFmtId="0" fontId="43" fillId="0" borderId="71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center" vertical="top" wrapText="1"/>
    </xf>
    <xf numFmtId="211" fontId="42" fillId="0" borderId="21" xfId="0" applyNumberFormat="1" applyFont="1" applyFill="1" applyBorder="1" applyAlignment="1">
      <alignment horizontal="center"/>
    </xf>
    <xf numFmtId="0" fontId="43" fillId="0" borderId="72" xfId="0" applyFont="1" applyFill="1" applyBorder="1" applyAlignment="1">
      <alignment horizontal="center" vertical="top" wrapText="1"/>
    </xf>
    <xf numFmtId="0" fontId="43" fillId="0" borderId="24" xfId="0" applyFont="1" applyFill="1" applyBorder="1" applyAlignment="1">
      <alignment horizontal="center" vertical="top" wrapText="1"/>
    </xf>
    <xf numFmtId="0" fontId="43" fillId="0" borderId="73" xfId="0" applyFont="1" applyFill="1" applyBorder="1" applyAlignment="1">
      <alignment horizontal="center" vertical="top" wrapText="1"/>
    </xf>
    <xf numFmtId="0" fontId="43" fillId="0" borderId="74" xfId="0" applyFont="1" applyFill="1" applyBorder="1" applyAlignment="1">
      <alignment horizontal="center" vertical="top" wrapText="1"/>
    </xf>
    <xf numFmtId="0" fontId="43" fillId="0" borderId="75" xfId="0" applyFont="1" applyFill="1" applyBorder="1" applyAlignment="1">
      <alignment horizontal="center" vertical="top" wrapText="1"/>
    </xf>
    <xf numFmtId="0" fontId="43" fillId="0" borderId="28" xfId="0" applyFont="1" applyFill="1" applyBorder="1" applyAlignment="1">
      <alignment horizontal="center" vertical="top" wrapText="1"/>
    </xf>
    <xf numFmtId="211" fontId="42" fillId="0" borderId="29" xfId="0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top" wrapText="1"/>
    </xf>
    <xf numFmtId="170" fontId="42" fillId="0" borderId="21" xfId="0" applyNumberFormat="1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 vertical="top" wrapText="1"/>
    </xf>
    <xf numFmtId="0" fontId="43" fillId="0" borderId="76" xfId="0" applyFont="1" applyFill="1" applyBorder="1" applyAlignment="1">
      <alignment horizontal="center" vertical="top" wrapText="1"/>
    </xf>
    <xf numFmtId="0" fontId="43" fillId="0" borderId="32" xfId="0" applyFont="1" applyFill="1" applyBorder="1" applyAlignment="1">
      <alignment horizontal="center" vertical="top" wrapText="1"/>
    </xf>
    <xf numFmtId="0" fontId="43" fillId="0" borderId="30" xfId="0" applyFont="1" applyFill="1" applyBorder="1" applyAlignment="1">
      <alignment horizontal="center" vertical="top" wrapText="1"/>
    </xf>
    <xf numFmtId="211" fontId="42" fillId="0" borderId="25" xfId="0" applyNumberFormat="1" applyFont="1" applyFill="1" applyBorder="1" applyAlignment="1">
      <alignment horizontal="center"/>
    </xf>
    <xf numFmtId="0" fontId="42" fillId="0" borderId="76" xfId="0" applyFont="1" applyFill="1" applyBorder="1" applyAlignment="1">
      <alignment horizontal="center"/>
    </xf>
    <xf numFmtId="0" fontId="42" fillId="0" borderId="73" xfId="0" applyFont="1" applyFill="1" applyBorder="1" applyAlignment="1">
      <alignment horizontal="center"/>
    </xf>
    <xf numFmtId="0" fontId="43" fillId="0" borderId="59" xfId="0" applyFont="1" applyFill="1" applyBorder="1" applyAlignment="1">
      <alignment horizontal="center" vertical="top" wrapText="1"/>
    </xf>
    <xf numFmtId="211" fontId="42" fillId="0" borderId="61" xfId="0" applyNumberFormat="1" applyFont="1" applyFill="1" applyBorder="1" applyAlignment="1">
      <alignment horizontal="center"/>
    </xf>
    <xf numFmtId="0" fontId="42" fillId="0" borderId="71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center" wrapText="1"/>
    </xf>
    <xf numFmtId="0" fontId="42" fillId="0" borderId="20" xfId="0" applyFont="1" applyFill="1" applyBorder="1" applyAlignment="1">
      <alignment horizontal="center" wrapText="1"/>
    </xf>
    <xf numFmtId="211" fontId="42" fillId="0" borderId="21" xfId="0" applyNumberFormat="1" applyFont="1" applyFill="1" applyBorder="1" applyAlignment="1">
      <alignment horizontal="center" wrapText="1"/>
    </xf>
    <xf numFmtId="0" fontId="42" fillId="0" borderId="72" xfId="0" applyFont="1" applyFill="1" applyBorder="1" applyAlignment="1">
      <alignment horizontal="center" wrapText="1"/>
    </xf>
    <xf numFmtId="0" fontId="44" fillId="0" borderId="24" xfId="0" applyFont="1" applyFill="1" applyBorder="1" applyAlignment="1">
      <alignment horizontal="center" wrapText="1"/>
    </xf>
    <xf numFmtId="0" fontId="42" fillId="0" borderId="24" xfId="0" applyFont="1" applyFill="1" applyBorder="1" applyAlignment="1">
      <alignment horizontal="center" wrapText="1"/>
    </xf>
    <xf numFmtId="0" fontId="42" fillId="0" borderId="73" xfId="0" applyFont="1" applyFill="1" applyBorder="1" applyAlignment="1">
      <alignment horizontal="center" wrapText="1"/>
    </xf>
    <xf numFmtId="0" fontId="44" fillId="0" borderId="74" xfId="0" applyFont="1" applyFill="1" applyBorder="1" applyAlignment="1">
      <alignment horizontal="center" wrapText="1"/>
    </xf>
    <xf numFmtId="0" fontId="42" fillId="0" borderId="74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179" fontId="8" fillId="0" borderId="46" xfId="15" applyNumberFormat="1" applyFont="1" applyFill="1" applyBorder="1" applyAlignment="1">
      <alignment horizontal="center"/>
      <protection/>
    </xf>
    <xf numFmtId="0" fontId="8" fillId="0" borderId="42" xfId="15" applyFont="1" applyFill="1" applyBorder="1" applyAlignment="1">
      <alignment horizontal="center"/>
      <protection/>
    </xf>
    <xf numFmtId="174" fontId="8" fillId="0" borderId="39" xfId="15" applyNumberFormat="1" applyFont="1" applyFill="1" applyBorder="1" applyAlignment="1">
      <alignment horizontal="center"/>
      <protection/>
    </xf>
    <xf numFmtId="3" fontId="10" fillId="0" borderId="12" xfId="15" applyNumberFormat="1" applyFont="1" applyFill="1" applyBorder="1" applyAlignment="1">
      <alignment horizontal="center" vertical="center" wrapText="1"/>
      <protection/>
    </xf>
    <xf numFmtId="0" fontId="8" fillId="0" borderId="24" xfId="15" applyFont="1" applyFill="1" applyBorder="1">
      <alignment/>
      <protection/>
    </xf>
    <xf numFmtId="0" fontId="8" fillId="0" borderId="41" xfId="15" applyFont="1" applyFill="1" applyBorder="1" applyAlignment="1">
      <alignment horizontal="center"/>
      <protection/>
    </xf>
    <xf numFmtId="0" fontId="8" fillId="0" borderId="38" xfId="15" applyFont="1" applyFill="1" applyBorder="1" applyAlignment="1">
      <alignment horizontal="center"/>
      <protection/>
    </xf>
    <xf numFmtId="174" fontId="8" fillId="0" borderId="39" xfId="15" applyNumberFormat="1" applyFont="1" applyFill="1" applyBorder="1" applyAlignment="1">
      <alignment horizontal="center" vertical="center"/>
      <protection/>
    </xf>
    <xf numFmtId="179" fontId="8" fillId="0" borderId="42" xfId="15" applyNumberFormat="1" applyFont="1" applyFill="1" applyBorder="1" applyAlignment="1">
      <alignment horizontal="center"/>
      <protection/>
    </xf>
    <xf numFmtId="179" fontId="8" fillId="0" borderId="39" xfId="15" applyNumberFormat="1" applyFont="1" applyFill="1" applyBorder="1" applyAlignment="1">
      <alignment horizontal="center"/>
      <protection/>
    </xf>
    <xf numFmtId="179" fontId="8" fillId="0" borderId="41" xfId="15" applyNumberFormat="1" applyFont="1" applyFill="1" applyBorder="1" applyAlignment="1">
      <alignment horizontal="center"/>
      <protection/>
    </xf>
    <xf numFmtId="179" fontId="8" fillId="0" borderId="63" xfId="15" applyNumberFormat="1" applyFont="1" applyFill="1" applyBorder="1" applyAlignment="1">
      <alignment horizontal="center"/>
      <protection/>
    </xf>
    <xf numFmtId="179" fontId="8" fillId="0" borderId="38" xfId="15" applyNumberFormat="1" applyFont="1" applyFill="1" applyBorder="1" applyAlignment="1">
      <alignment horizontal="center"/>
      <protection/>
    </xf>
    <xf numFmtId="179" fontId="8" fillId="0" borderId="60" xfId="15" applyNumberFormat="1" applyFont="1" applyFill="1" applyBorder="1" applyAlignment="1">
      <alignment horizontal="center"/>
      <protection/>
    </xf>
    <xf numFmtId="179" fontId="8" fillId="0" borderId="16" xfId="15" applyNumberFormat="1" applyFont="1" applyFill="1" applyBorder="1" applyAlignment="1">
      <alignment horizontal="center" vertical="center"/>
      <protection/>
    </xf>
    <xf numFmtId="0" fontId="8" fillId="0" borderId="63" xfId="15" applyFont="1" applyFill="1" applyBorder="1" applyAlignment="1">
      <alignment horizontal="center"/>
      <protection/>
    </xf>
    <xf numFmtId="0" fontId="8" fillId="0" borderId="39" xfId="15" applyFont="1" applyFill="1" applyBorder="1" applyAlignment="1">
      <alignment horizontal="center" vertical="center" wrapText="1"/>
      <protection/>
    </xf>
    <xf numFmtId="174" fontId="8" fillId="0" borderId="42" xfId="15" applyNumberFormat="1" applyFont="1" applyFill="1" applyBorder="1" applyAlignment="1">
      <alignment horizontal="center" vertical="center"/>
      <protection/>
    </xf>
    <xf numFmtId="174" fontId="8" fillId="0" borderId="38" xfId="15" applyNumberFormat="1" applyFont="1" applyFill="1" applyBorder="1" applyAlignment="1">
      <alignment horizontal="center" vertical="center"/>
      <protection/>
    </xf>
    <xf numFmtId="174" fontId="8" fillId="0" borderId="54" xfId="15" applyNumberFormat="1" applyFont="1" applyFill="1" applyBorder="1" applyAlignment="1">
      <alignment horizontal="center" vertical="center"/>
      <protection/>
    </xf>
    <xf numFmtId="0" fontId="8" fillId="0" borderId="56" xfId="15" applyFont="1" applyFill="1" applyBorder="1" applyAlignment="1">
      <alignment horizontal="center"/>
      <protection/>
    </xf>
    <xf numFmtId="0" fontId="8" fillId="0" borderId="36" xfId="15" applyFont="1" applyFill="1" applyBorder="1" applyAlignment="1">
      <alignment horizontal="center"/>
      <protection/>
    </xf>
    <xf numFmtId="0" fontId="8" fillId="0" borderId="42" xfId="15" applyFont="1" applyFill="1" applyBorder="1" applyAlignment="1">
      <alignment horizontal="center" vertical="center"/>
      <protection/>
    </xf>
    <xf numFmtId="0" fontId="8" fillId="0" borderId="60" xfId="15" applyFont="1" applyFill="1" applyBorder="1" applyAlignment="1">
      <alignment horizontal="center" vertical="center"/>
      <protection/>
    </xf>
    <xf numFmtId="0" fontId="8" fillId="0" borderId="16" xfId="15" applyFont="1" applyFill="1" applyBorder="1" applyAlignment="1">
      <alignment horizontal="center" vertical="center" wrapText="1"/>
      <protection/>
    </xf>
    <xf numFmtId="3" fontId="8" fillId="0" borderId="24" xfId="15" applyNumberFormat="1" applyFont="1" applyFill="1" applyBorder="1" applyAlignment="1">
      <alignment horizontal="center" vertical="center" wrapText="1"/>
      <protection/>
    </xf>
    <xf numFmtId="0" fontId="10" fillId="0" borderId="62" xfId="15" applyFont="1" applyFill="1" applyBorder="1" applyAlignment="1">
      <alignment horizontal="center" vertical="center" wrapText="1"/>
      <protection/>
    </xf>
    <xf numFmtId="0" fontId="8" fillId="34" borderId="24" xfId="15" applyFont="1" applyFill="1" applyBorder="1" applyAlignment="1">
      <alignment horizontal="center" vertical="center" wrapText="1"/>
      <protection/>
    </xf>
    <xf numFmtId="0" fontId="8" fillId="0" borderId="24" xfId="15" applyFont="1" applyBorder="1">
      <alignment/>
      <protection/>
    </xf>
    <xf numFmtId="180" fontId="8" fillId="34" borderId="49" xfId="15" applyNumberFormat="1" applyFont="1" applyFill="1" applyBorder="1" applyAlignment="1">
      <alignment horizontal="left"/>
      <protection/>
    </xf>
    <xf numFmtId="180" fontId="8" fillId="0" borderId="34" xfId="15" applyNumberFormat="1" applyFont="1" applyFill="1" applyBorder="1" applyAlignment="1">
      <alignment horizontal="left"/>
      <protection/>
    </xf>
    <xf numFmtId="180" fontId="8" fillId="34" borderId="57" xfId="15" applyNumberFormat="1" applyFont="1" applyFill="1" applyBorder="1" applyAlignment="1">
      <alignment horizontal="left"/>
      <protection/>
    </xf>
    <xf numFmtId="3" fontId="8" fillId="0" borderId="45" xfId="15" applyNumberFormat="1" applyFont="1" applyFill="1" applyBorder="1" applyAlignment="1">
      <alignment horizontal="center"/>
      <protection/>
    </xf>
    <xf numFmtId="3" fontId="8" fillId="0" borderId="34" xfId="15" applyNumberFormat="1" applyFont="1" applyFill="1" applyBorder="1" applyAlignment="1">
      <alignment horizontal="center"/>
      <protection/>
    </xf>
    <xf numFmtId="0" fontId="8" fillId="34" borderId="24" xfId="15" applyFont="1" applyFill="1" applyBorder="1" applyAlignment="1">
      <alignment horizontal="center" vertical="center" wrapText="1" shrinkToFit="1"/>
      <protection/>
    </xf>
    <xf numFmtId="0" fontId="14" fillId="33" borderId="0" xfId="0" applyFont="1" applyFill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8" fillId="0" borderId="62" xfId="15" applyFont="1" applyFill="1" applyBorder="1" applyAlignment="1">
      <alignment horizontal="center" vertical="center" wrapText="1"/>
      <protection/>
    </xf>
    <xf numFmtId="0" fontId="8" fillId="0" borderId="55" xfId="15" applyFont="1" applyFill="1" applyBorder="1" applyAlignment="1">
      <alignment horizontal="center" vertical="center" wrapText="1"/>
      <protection/>
    </xf>
    <xf numFmtId="0" fontId="8" fillId="0" borderId="53" xfId="15" applyFont="1" applyFill="1" applyBorder="1" applyAlignment="1">
      <alignment horizontal="center" vertical="center" wrapText="1"/>
      <protection/>
    </xf>
    <xf numFmtId="49" fontId="8" fillId="0" borderId="62" xfId="15" applyNumberFormat="1" applyFont="1" applyFill="1" applyBorder="1" applyAlignment="1">
      <alignment horizontal="center" vertical="center" wrapText="1" shrinkToFit="1"/>
      <protection/>
    </xf>
    <xf numFmtId="49" fontId="8" fillId="0" borderId="55" xfId="15" applyNumberFormat="1" applyFont="1" applyFill="1" applyBorder="1" applyAlignment="1">
      <alignment horizontal="center" vertical="center" wrapText="1" shrinkToFit="1"/>
      <protection/>
    </xf>
    <xf numFmtId="49" fontId="8" fillId="0" borderId="53" xfId="15" applyNumberFormat="1" applyFont="1" applyFill="1" applyBorder="1" applyAlignment="1">
      <alignment horizontal="center" vertical="center" wrapText="1" shrinkToFit="1"/>
      <protection/>
    </xf>
    <xf numFmtId="0" fontId="8" fillId="0" borderId="65" xfId="15" applyFont="1" applyFill="1" applyBorder="1" applyAlignment="1">
      <alignment horizontal="center" vertical="center"/>
      <protection/>
    </xf>
    <xf numFmtId="0" fontId="8" fillId="0" borderId="68" xfId="15" applyFont="1" applyFill="1" applyBorder="1" applyAlignment="1">
      <alignment horizontal="center" vertical="center"/>
      <protection/>
    </xf>
    <xf numFmtId="0" fontId="99" fillId="0" borderId="0" xfId="15" applyFont="1" applyFill="1" applyAlignment="1">
      <alignment horizontal="center"/>
      <protection/>
    </xf>
    <xf numFmtId="0" fontId="9" fillId="0" borderId="77" xfId="15" applyFont="1" applyFill="1" applyBorder="1" applyAlignment="1">
      <alignment horizontal="center" vertical="center"/>
      <protection/>
    </xf>
    <xf numFmtId="0" fontId="9" fillId="0" borderId="78" xfId="15" applyFont="1" applyFill="1" applyBorder="1" applyAlignment="1">
      <alignment horizontal="center" vertical="center"/>
      <protection/>
    </xf>
    <xf numFmtId="0" fontId="9" fillId="0" borderId="65" xfId="15" applyFont="1" applyFill="1" applyBorder="1" applyAlignment="1">
      <alignment horizontal="center" vertical="center" wrapText="1" shrinkToFit="1"/>
      <protection/>
    </xf>
    <xf numFmtId="0" fontId="9" fillId="0" borderId="69" xfId="15" applyFont="1" applyFill="1" applyBorder="1" applyAlignment="1">
      <alignment horizontal="center" vertical="center" wrapText="1" shrinkToFit="1"/>
      <protection/>
    </xf>
    <xf numFmtId="0" fontId="9" fillId="0" borderId="68" xfId="15" applyFont="1" applyFill="1" applyBorder="1" applyAlignment="1">
      <alignment horizontal="center" vertical="center" wrapText="1" shrinkToFit="1"/>
      <protection/>
    </xf>
    <xf numFmtId="0" fontId="6" fillId="0" borderId="65" xfId="15" applyFont="1" applyFill="1" applyBorder="1" applyAlignment="1">
      <alignment horizontal="center" vertical="center" wrapText="1" shrinkToFit="1"/>
      <protection/>
    </xf>
    <xf numFmtId="0" fontId="6" fillId="0" borderId="69" xfId="15" applyFont="1" applyFill="1" applyBorder="1" applyAlignment="1">
      <alignment horizontal="center" vertical="center" wrapText="1" shrinkToFit="1"/>
      <protection/>
    </xf>
    <xf numFmtId="0" fontId="10" fillId="0" borderId="65" xfId="15" applyFont="1" applyFill="1" applyBorder="1" applyAlignment="1">
      <alignment horizontal="center" vertical="center" wrapText="1" shrinkToFit="1"/>
      <protection/>
    </xf>
    <xf numFmtId="0" fontId="10" fillId="0" borderId="69" xfId="15" applyFont="1" applyFill="1" applyBorder="1" applyAlignment="1">
      <alignment horizontal="center" vertical="center" wrapText="1" shrinkToFit="1"/>
      <protection/>
    </xf>
    <xf numFmtId="0" fontId="10" fillId="0" borderId="68" xfId="15" applyFont="1" applyFill="1" applyBorder="1" applyAlignment="1">
      <alignment horizontal="center" vertical="center" wrapText="1" shrinkToFit="1"/>
      <protection/>
    </xf>
    <xf numFmtId="0" fontId="8" fillId="0" borderId="46" xfId="15" applyFont="1" applyFill="1" applyBorder="1" applyAlignment="1">
      <alignment horizontal="center" vertical="center" wrapText="1"/>
      <protection/>
    </xf>
    <xf numFmtId="0" fontId="8" fillId="0" borderId="40" xfId="15" applyFont="1" applyFill="1" applyBorder="1" applyAlignment="1">
      <alignment horizontal="center" vertical="center" wrapText="1"/>
      <protection/>
    </xf>
    <xf numFmtId="0" fontId="8" fillId="0" borderId="60" xfId="15" applyFont="1" applyFill="1" applyBorder="1" applyAlignment="1">
      <alignment horizontal="center" vertical="center" wrapText="1"/>
      <protection/>
    </xf>
    <xf numFmtId="0" fontId="102" fillId="0" borderId="0" xfId="15" applyFont="1" applyFill="1" applyAlignment="1">
      <alignment horizontal="center"/>
      <protection/>
    </xf>
    <xf numFmtId="0" fontId="11" fillId="0" borderId="0" xfId="15" applyFont="1" applyFill="1" applyAlignment="1">
      <alignment horizontal="center"/>
      <protection/>
    </xf>
    <xf numFmtId="0" fontId="8" fillId="0" borderId="79" xfId="15" applyFont="1" applyFill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8" fillId="0" borderId="36" xfId="15" applyFont="1" applyFill="1" applyBorder="1" applyAlignment="1">
      <alignment horizontal="center" vertical="center" wrapText="1"/>
      <protection/>
    </xf>
    <xf numFmtId="0" fontId="18" fillId="0" borderId="0" xfId="15" applyFont="1" applyFill="1" applyAlignment="1">
      <alignment horizontal="center" wrapText="1"/>
      <protection/>
    </xf>
    <xf numFmtId="0" fontId="100" fillId="0" borderId="0" xfId="15" applyFont="1" applyFill="1" applyAlignment="1">
      <alignment horizontal="center" wrapText="1"/>
      <protection/>
    </xf>
    <xf numFmtId="0" fontId="8" fillId="0" borderId="62" xfId="15" applyFont="1" applyFill="1" applyBorder="1" applyAlignment="1">
      <alignment horizontal="center" vertical="top" wrapText="1"/>
      <protection/>
    </xf>
    <xf numFmtId="0" fontId="8" fillId="0" borderId="55" xfId="15" applyFont="1" applyFill="1" applyBorder="1" applyAlignment="1">
      <alignment horizontal="center" vertical="top" wrapText="1"/>
      <protection/>
    </xf>
    <xf numFmtId="0" fontId="8" fillId="0" borderId="53" xfId="15" applyFont="1" applyFill="1" applyBorder="1" applyAlignment="1">
      <alignment horizontal="center" vertical="top" wrapText="1"/>
      <protection/>
    </xf>
    <xf numFmtId="0" fontId="8" fillId="0" borderId="62" xfId="15" applyFont="1" applyFill="1" applyBorder="1" applyAlignment="1">
      <alignment horizontal="center" vertical="center" wrapText="1" shrinkToFit="1"/>
      <protection/>
    </xf>
    <xf numFmtId="0" fontId="8" fillId="0" borderId="55" xfId="15" applyFont="1" applyFill="1" applyBorder="1" applyAlignment="1">
      <alignment horizontal="center" vertical="center" wrapText="1" shrinkToFit="1"/>
      <protection/>
    </xf>
    <xf numFmtId="0" fontId="8" fillId="0" borderId="53" xfId="15" applyFont="1" applyFill="1" applyBorder="1" applyAlignment="1">
      <alignment horizontal="center" vertical="center" wrapText="1" shrinkToFit="1"/>
      <protection/>
    </xf>
    <xf numFmtId="0" fontId="20" fillId="0" borderId="0" xfId="15" applyFont="1" applyFill="1" applyAlignment="1">
      <alignment horizontal="center"/>
      <protection/>
    </xf>
    <xf numFmtId="0" fontId="10" fillId="0" borderId="62" xfId="15" applyFont="1" applyFill="1" applyBorder="1" applyAlignment="1">
      <alignment horizontal="center" vertical="center"/>
      <protection/>
    </xf>
    <xf numFmtId="0" fontId="10" fillId="0" borderId="53" xfId="15" applyFont="1" applyFill="1" applyBorder="1" applyAlignment="1">
      <alignment horizontal="center" vertical="center"/>
      <protection/>
    </xf>
    <xf numFmtId="0" fontId="10" fillId="0" borderId="46" xfId="15" applyFont="1" applyFill="1" applyBorder="1" applyAlignment="1">
      <alignment horizontal="center" vertical="center"/>
      <protection/>
    </xf>
    <xf numFmtId="0" fontId="10" fillId="0" borderId="12" xfId="15" applyFont="1" applyFill="1" applyBorder="1" applyAlignment="1">
      <alignment horizontal="center" vertical="center"/>
      <protection/>
    </xf>
    <xf numFmtId="0" fontId="10" fillId="0" borderId="60" xfId="15" applyFont="1" applyFill="1" applyBorder="1" applyAlignment="1">
      <alignment horizontal="center" vertical="center"/>
      <protection/>
    </xf>
    <xf numFmtId="0" fontId="10" fillId="0" borderId="80" xfId="15" applyFont="1" applyFill="1" applyBorder="1" applyAlignment="1">
      <alignment horizontal="center" vertical="center"/>
      <protection/>
    </xf>
    <xf numFmtId="0" fontId="9" fillId="0" borderId="71" xfId="15" applyFont="1" applyFill="1" applyBorder="1" applyAlignment="1">
      <alignment horizontal="center" vertical="center" wrapText="1"/>
      <protection/>
    </xf>
    <xf numFmtId="0" fontId="9" fillId="0" borderId="72" xfId="15" applyFont="1" applyFill="1" applyBorder="1" applyAlignment="1">
      <alignment horizontal="center" vertical="center" wrapText="1"/>
      <protection/>
    </xf>
    <xf numFmtId="0" fontId="9" fillId="0" borderId="73" xfId="15" applyFont="1" applyFill="1" applyBorder="1" applyAlignment="1">
      <alignment horizontal="center" vertical="center" wrapText="1"/>
      <protection/>
    </xf>
    <xf numFmtId="0" fontId="103" fillId="0" borderId="40" xfId="15" applyFont="1" applyFill="1" applyBorder="1" applyAlignment="1">
      <alignment horizontal="center" vertical="center" textRotation="180"/>
      <protection/>
    </xf>
    <xf numFmtId="0" fontId="100" fillId="0" borderId="40" xfId="15" applyFont="1" applyFill="1" applyBorder="1" applyAlignment="1">
      <alignment horizontal="center" vertical="center" textRotation="180"/>
      <protection/>
    </xf>
    <xf numFmtId="0" fontId="8" fillId="35" borderId="40" xfId="15" applyFont="1" applyFill="1" applyBorder="1" applyAlignment="1">
      <alignment horizontal="center"/>
      <protection/>
    </xf>
    <xf numFmtId="0" fontId="8" fillId="35" borderId="48" xfId="15" applyFont="1" applyFill="1" applyBorder="1" applyAlignment="1">
      <alignment horizontal="center"/>
      <protection/>
    </xf>
    <xf numFmtId="0" fontId="6" fillId="0" borderId="46" xfId="15" applyFont="1" applyFill="1" applyBorder="1" applyAlignment="1">
      <alignment horizontal="center" vertical="center" wrapText="1"/>
      <protection/>
    </xf>
    <xf numFmtId="0" fontId="6" fillId="0" borderId="12" xfId="15" applyFont="1" applyFill="1" applyBorder="1" applyAlignment="1">
      <alignment horizontal="center" vertical="center" wrapText="1"/>
      <protection/>
    </xf>
    <xf numFmtId="0" fontId="6" fillId="0" borderId="40" xfId="15" applyFont="1" applyFill="1" applyBorder="1" applyAlignment="1">
      <alignment horizontal="center" vertical="center" wrapText="1"/>
      <protection/>
    </xf>
    <xf numFmtId="0" fontId="6" fillId="0" borderId="48" xfId="15" applyFont="1" applyFill="1" applyBorder="1" applyAlignment="1">
      <alignment horizontal="center" vertical="center" wrapText="1"/>
      <protection/>
    </xf>
    <xf numFmtId="0" fontId="6" fillId="0" borderId="60" xfId="15" applyFont="1" applyFill="1" applyBorder="1" applyAlignment="1">
      <alignment horizontal="center" vertical="center" wrapText="1"/>
      <protection/>
    </xf>
    <xf numFmtId="0" fontId="6" fillId="0" borderId="80" xfId="15" applyFont="1" applyFill="1" applyBorder="1" applyAlignment="1">
      <alignment horizontal="center" vertical="center" wrapText="1"/>
      <protection/>
    </xf>
    <xf numFmtId="0" fontId="6" fillId="0" borderId="62" xfId="15" applyFont="1" applyFill="1" applyBorder="1" applyAlignment="1">
      <alignment horizontal="center" vertical="center" wrapText="1"/>
      <protection/>
    </xf>
    <xf numFmtId="0" fontId="6" fillId="0" borderId="55" xfId="15" applyFont="1" applyFill="1" applyBorder="1" applyAlignment="1">
      <alignment horizontal="center" vertical="center" wrapText="1"/>
      <protection/>
    </xf>
    <xf numFmtId="0" fontId="6" fillId="0" borderId="53" xfId="15" applyFont="1" applyFill="1" applyBorder="1" applyAlignment="1">
      <alignment horizontal="center" vertical="center" wrapText="1"/>
      <protection/>
    </xf>
    <xf numFmtId="0" fontId="6" fillId="0" borderId="62" xfId="15" applyFont="1" applyFill="1" applyBorder="1" applyAlignment="1">
      <alignment horizontal="center" vertical="center"/>
      <protection/>
    </xf>
    <xf numFmtId="0" fontId="6" fillId="0" borderId="55" xfId="15" applyFont="1" applyFill="1" applyBorder="1" applyAlignment="1">
      <alignment horizontal="center" vertical="center"/>
      <protection/>
    </xf>
    <xf numFmtId="0" fontId="6" fillId="0" borderId="53" xfId="15" applyFont="1" applyFill="1" applyBorder="1" applyAlignment="1">
      <alignment horizontal="center" vertical="center"/>
      <protection/>
    </xf>
    <xf numFmtId="0" fontId="0" fillId="35" borderId="48" xfId="0" applyFill="1" applyBorder="1" applyAlignment="1">
      <alignment horizontal="center"/>
    </xf>
    <xf numFmtId="0" fontId="8" fillId="0" borderId="62" xfId="15" applyFont="1" applyFill="1" applyBorder="1" applyAlignment="1">
      <alignment horizontal="center" vertical="center"/>
      <protection/>
    </xf>
    <xf numFmtId="0" fontId="8" fillId="0" borderId="55" xfId="15" applyFont="1" applyFill="1" applyBorder="1" applyAlignment="1">
      <alignment horizontal="center" vertical="center"/>
      <protection/>
    </xf>
    <xf numFmtId="0" fontId="8" fillId="0" borderId="53" xfId="15" applyFont="1" applyFill="1" applyBorder="1" applyAlignment="1">
      <alignment horizontal="center" vertical="center"/>
      <protection/>
    </xf>
    <xf numFmtId="49" fontId="6" fillId="0" borderId="62" xfId="15" applyNumberFormat="1" applyFont="1" applyFill="1" applyBorder="1" applyAlignment="1">
      <alignment horizontal="center" vertical="center" wrapText="1"/>
      <protection/>
    </xf>
    <xf numFmtId="49" fontId="6" fillId="0" borderId="55" xfId="15" applyNumberFormat="1" applyFont="1" applyFill="1" applyBorder="1" applyAlignment="1">
      <alignment horizontal="center" vertical="center" wrapText="1"/>
      <protection/>
    </xf>
    <xf numFmtId="49" fontId="6" fillId="0" borderId="53" xfId="15" applyNumberFormat="1" applyFont="1" applyFill="1" applyBorder="1" applyAlignment="1">
      <alignment horizontal="center" vertical="center" wrapText="1"/>
      <protection/>
    </xf>
    <xf numFmtId="0" fontId="6" fillId="0" borderId="16" xfId="15" applyFont="1" applyFill="1" applyBorder="1" applyAlignment="1">
      <alignment horizontal="center" vertical="center" wrapText="1"/>
      <protection/>
    </xf>
    <xf numFmtId="0" fontId="6" fillId="0" borderId="45" xfId="15" applyFont="1" applyFill="1" applyBorder="1" applyAlignment="1">
      <alignment horizontal="center" vertical="center" wrapText="1"/>
      <protection/>
    </xf>
    <xf numFmtId="49" fontId="6" fillId="0" borderId="62" xfId="15" applyNumberFormat="1" applyFont="1" applyFill="1" applyBorder="1" applyAlignment="1">
      <alignment horizontal="center" vertical="center"/>
      <protection/>
    </xf>
    <xf numFmtId="49" fontId="6" fillId="0" borderId="55" xfId="15" applyNumberFormat="1" applyFont="1" applyFill="1" applyBorder="1" applyAlignment="1">
      <alignment horizontal="center" vertical="center"/>
      <protection/>
    </xf>
    <xf numFmtId="49" fontId="6" fillId="0" borderId="53" xfId="15" applyNumberFormat="1" applyFont="1" applyFill="1" applyBorder="1" applyAlignment="1">
      <alignment horizontal="center" vertical="center"/>
      <protection/>
    </xf>
    <xf numFmtId="0" fontId="8" fillId="34" borderId="12" xfId="15" applyFont="1" applyFill="1" applyBorder="1" applyAlignment="1">
      <alignment horizontal="center" vertical="center" wrapText="1"/>
      <protection/>
    </xf>
    <xf numFmtId="0" fontId="8" fillId="34" borderId="80" xfId="15" applyFont="1" applyFill="1" applyBorder="1" applyAlignment="1">
      <alignment horizontal="center" vertical="center" wrapText="1"/>
      <protection/>
    </xf>
    <xf numFmtId="0" fontId="8" fillId="34" borderId="12" xfId="15" applyFont="1" applyFill="1" applyBorder="1" applyAlignment="1">
      <alignment horizontal="center" vertical="center"/>
      <protection/>
    </xf>
    <xf numFmtId="0" fontId="8" fillId="34" borderId="80" xfId="15" applyFont="1" applyFill="1" applyBorder="1" applyAlignment="1">
      <alignment horizontal="center" vertical="center"/>
      <protection/>
    </xf>
    <xf numFmtId="0" fontId="8" fillId="34" borderId="24" xfId="15" applyFont="1" applyFill="1" applyBorder="1" applyAlignment="1">
      <alignment horizontal="center" vertical="center" wrapText="1"/>
      <protection/>
    </xf>
    <xf numFmtId="3" fontId="8" fillId="0" borderId="12" xfId="15" applyNumberFormat="1" applyFont="1" applyFill="1" applyBorder="1" applyAlignment="1">
      <alignment horizontal="center" vertical="center"/>
      <protection/>
    </xf>
    <xf numFmtId="3" fontId="8" fillId="0" borderId="48" xfId="15" applyNumberFormat="1" applyFont="1" applyFill="1" applyBorder="1" applyAlignment="1">
      <alignment horizontal="center" vertical="center"/>
      <protection/>
    </xf>
    <xf numFmtId="3" fontId="8" fillId="0" borderId="80" xfId="15" applyNumberFormat="1" applyFont="1" applyFill="1" applyBorder="1" applyAlignment="1">
      <alignment horizontal="center" vertical="center"/>
      <protection/>
    </xf>
    <xf numFmtId="3" fontId="8" fillId="0" borderId="24" xfId="15" applyNumberFormat="1" applyFont="1" applyFill="1" applyBorder="1" applyAlignment="1">
      <alignment horizontal="center" vertical="center"/>
      <protection/>
    </xf>
    <xf numFmtId="0" fontId="8" fillId="34" borderId="46" xfId="15" applyFont="1" applyFill="1" applyBorder="1" applyAlignment="1">
      <alignment horizontal="center" vertical="center" wrapText="1" shrinkToFit="1"/>
      <protection/>
    </xf>
    <xf numFmtId="0" fontId="8" fillId="34" borderId="79" xfId="15" applyFont="1" applyFill="1" applyBorder="1" applyAlignment="1">
      <alignment horizontal="center" vertical="center" wrapText="1" shrinkToFit="1"/>
      <protection/>
    </xf>
    <xf numFmtId="0" fontId="8" fillId="34" borderId="46" xfId="15" applyFont="1" applyFill="1" applyBorder="1" applyAlignment="1">
      <alignment horizontal="center" vertical="center" wrapText="1"/>
      <protection/>
    </xf>
    <xf numFmtId="0" fontId="8" fillId="34" borderId="79" xfId="15" applyFont="1" applyFill="1" applyBorder="1" applyAlignment="1">
      <alignment horizontal="center" vertical="center" wrapText="1"/>
      <protection/>
    </xf>
    <xf numFmtId="0" fontId="8" fillId="34" borderId="60" xfId="15" applyFont="1" applyFill="1" applyBorder="1" applyAlignment="1">
      <alignment horizontal="center" vertical="center" wrapText="1"/>
      <protection/>
    </xf>
    <xf numFmtId="0" fontId="8" fillId="34" borderId="36" xfId="15" applyFont="1" applyFill="1" applyBorder="1" applyAlignment="1">
      <alignment horizontal="center" vertical="center" wrapText="1"/>
      <protection/>
    </xf>
    <xf numFmtId="174" fontId="8" fillId="34" borderId="42" xfId="15" applyNumberFormat="1" applyFont="1" applyFill="1" applyBorder="1" applyAlignment="1">
      <alignment horizontal="center"/>
      <protection/>
    </xf>
    <xf numFmtId="174" fontId="8" fillId="34" borderId="34" xfId="15" applyNumberFormat="1" applyFont="1" applyFill="1" applyBorder="1" applyAlignment="1">
      <alignment horizontal="center"/>
      <protection/>
    </xf>
    <xf numFmtId="180" fontId="8" fillId="0" borderId="0" xfId="15" applyNumberFormat="1" applyFont="1" applyFill="1" applyBorder="1" applyAlignment="1">
      <alignment horizontal="center" vertical="center"/>
      <protection/>
    </xf>
    <xf numFmtId="180" fontId="8" fillId="34" borderId="38" xfId="15" applyNumberFormat="1" applyFont="1" applyFill="1" applyBorder="1" applyAlignment="1">
      <alignment horizontal="center" vertical="center"/>
      <protection/>
    </xf>
    <xf numFmtId="180" fontId="8" fillId="34" borderId="56" xfId="15" applyNumberFormat="1" applyFont="1" applyFill="1" applyBorder="1" applyAlignment="1">
      <alignment horizontal="center" vertical="center"/>
      <protection/>
    </xf>
    <xf numFmtId="180" fontId="8" fillId="0" borderId="39" xfId="15" applyNumberFormat="1" applyFont="1" applyFill="1" applyBorder="1" applyAlignment="1">
      <alignment horizontal="center" vertical="center"/>
      <protection/>
    </xf>
    <xf numFmtId="180" fontId="8" fillId="0" borderId="57" xfId="15" applyNumberFormat="1" applyFont="1" applyFill="1" applyBorder="1" applyAlignment="1">
      <alignment horizontal="center" vertical="center"/>
      <protection/>
    </xf>
    <xf numFmtId="174" fontId="8" fillId="34" borderId="38" xfId="15" applyNumberFormat="1" applyFont="1" applyFill="1" applyBorder="1" applyAlignment="1">
      <alignment horizontal="center" vertical="center"/>
      <protection/>
    </xf>
    <xf numFmtId="174" fontId="8" fillId="34" borderId="56" xfId="15" applyNumberFormat="1" applyFont="1" applyFill="1" applyBorder="1" applyAlignment="1">
      <alignment horizontal="center" vertical="center"/>
      <protection/>
    </xf>
    <xf numFmtId="174" fontId="8" fillId="34" borderId="12" xfId="15" applyNumberFormat="1" applyFont="1" applyFill="1" applyBorder="1" applyAlignment="1">
      <alignment horizontal="center" vertical="center" wrapText="1"/>
      <protection/>
    </xf>
    <xf numFmtId="174" fontId="8" fillId="34" borderId="80" xfId="15" applyNumberFormat="1" applyFont="1" applyFill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horizontal="left" wrapText="1" shrinkToFit="1"/>
      <protection/>
    </xf>
    <xf numFmtId="174" fontId="8" fillId="34" borderId="38" xfId="15" applyNumberFormat="1" applyFont="1" applyFill="1" applyBorder="1" applyAlignment="1">
      <alignment horizontal="center"/>
      <protection/>
    </xf>
    <xf numFmtId="174" fontId="8" fillId="34" borderId="56" xfId="15" applyNumberFormat="1" applyFont="1" applyFill="1" applyBorder="1" applyAlignment="1">
      <alignment horizontal="center"/>
      <protection/>
    </xf>
    <xf numFmtId="0" fontId="8" fillId="34" borderId="60" xfId="15" applyFont="1" applyFill="1" applyBorder="1" applyAlignment="1">
      <alignment horizontal="center" vertical="center" wrapText="1" shrinkToFit="1"/>
      <protection/>
    </xf>
    <xf numFmtId="0" fontId="8" fillId="34" borderId="36" xfId="15" applyFont="1" applyFill="1" applyBorder="1" applyAlignment="1">
      <alignment horizontal="center" vertical="center" wrapText="1" shrinkToFit="1"/>
      <protection/>
    </xf>
    <xf numFmtId="174" fontId="8" fillId="34" borderId="39" xfId="15" applyNumberFormat="1" applyFont="1" applyFill="1" applyBorder="1" applyAlignment="1">
      <alignment horizontal="center"/>
      <protection/>
    </xf>
    <xf numFmtId="174" fontId="8" fillId="34" borderId="57" xfId="15" applyNumberFormat="1" applyFont="1" applyFill="1" applyBorder="1" applyAlignment="1">
      <alignment horizontal="center"/>
      <protection/>
    </xf>
    <xf numFmtId="0" fontId="10" fillId="0" borderId="46" xfId="15" applyFont="1" applyBorder="1" applyAlignment="1">
      <alignment horizontal="center" vertical="center" wrapText="1"/>
      <protection/>
    </xf>
    <xf numFmtId="0" fontId="10" fillId="0" borderId="12" xfId="15" applyFont="1" applyBorder="1" applyAlignment="1">
      <alignment horizontal="center" vertical="center" wrapText="1"/>
      <protection/>
    </xf>
    <xf numFmtId="0" fontId="10" fillId="0" borderId="40" xfId="15" applyFont="1" applyBorder="1" applyAlignment="1">
      <alignment horizontal="center" vertical="center" wrapText="1"/>
      <protection/>
    </xf>
    <xf numFmtId="0" fontId="10" fillId="0" borderId="48" xfId="15" applyFont="1" applyBorder="1" applyAlignment="1">
      <alignment horizontal="center" vertical="center" wrapText="1"/>
      <protection/>
    </xf>
    <xf numFmtId="0" fontId="10" fillId="0" borderId="60" xfId="15" applyFont="1" applyBorder="1" applyAlignment="1">
      <alignment horizontal="center" vertical="center" wrapText="1"/>
      <protection/>
    </xf>
    <xf numFmtId="0" fontId="10" fillId="0" borderId="80" xfId="15" applyFont="1" applyBorder="1" applyAlignment="1">
      <alignment horizontal="center" vertical="center" wrapText="1"/>
      <protection/>
    </xf>
    <xf numFmtId="180" fontId="8" fillId="0" borderId="38" xfId="15" applyNumberFormat="1" applyFont="1" applyFill="1" applyBorder="1" applyAlignment="1">
      <alignment horizontal="center" vertical="center"/>
      <protection/>
    </xf>
    <xf numFmtId="180" fontId="8" fillId="0" borderId="56" xfId="15" applyNumberFormat="1" applyFont="1" applyFill="1" applyBorder="1" applyAlignment="1">
      <alignment horizontal="center" vertical="center"/>
      <protection/>
    </xf>
    <xf numFmtId="174" fontId="8" fillId="34" borderId="46" xfId="15" applyNumberFormat="1" applyFont="1" applyFill="1" applyBorder="1" applyAlignment="1">
      <alignment horizontal="center" vertical="center" wrapText="1"/>
      <protection/>
    </xf>
    <xf numFmtId="174" fontId="8" fillId="34" borderId="79" xfId="15" applyNumberFormat="1" applyFont="1" applyFill="1" applyBorder="1" applyAlignment="1">
      <alignment horizontal="center" vertical="center" wrapText="1"/>
      <protection/>
    </xf>
    <xf numFmtId="174" fontId="8" fillId="34" borderId="60" xfId="15" applyNumberFormat="1" applyFont="1" applyFill="1" applyBorder="1" applyAlignment="1">
      <alignment horizontal="center" vertical="center" wrapText="1"/>
      <protection/>
    </xf>
    <xf numFmtId="174" fontId="8" fillId="34" borderId="36" xfId="15" applyNumberFormat="1" applyFont="1" applyFill="1" applyBorder="1" applyAlignment="1">
      <alignment horizontal="center" vertical="center" wrapText="1"/>
      <protection/>
    </xf>
    <xf numFmtId="174" fontId="8" fillId="34" borderId="38" xfId="15" applyNumberFormat="1" applyFont="1" applyFill="1" applyBorder="1" applyAlignment="1">
      <alignment horizontal="center" vertical="center" wrapText="1"/>
      <protection/>
    </xf>
    <xf numFmtId="174" fontId="8" fillId="34" borderId="56" xfId="15" applyNumberFormat="1" applyFont="1" applyFill="1" applyBorder="1" applyAlignment="1">
      <alignment horizontal="center" vertical="center" wrapText="1"/>
      <protection/>
    </xf>
    <xf numFmtId="174" fontId="8" fillId="34" borderId="46" xfId="15" applyNumberFormat="1" applyFont="1" applyFill="1" applyBorder="1" applyAlignment="1">
      <alignment horizontal="center" vertical="center" wrapText="1" shrinkToFit="1"/>
      <protection/>
    </xf>
    <xf numFmtId="174" fontId="8" fillId="34" borderId="79" xfId="15" applyNumberFormat="1" applyFont="1" applyFill="1" applyBorder="1" applyAlignment="1">
      <alignment horizontal="center" vertical="center" wrapText="1" shrinkToFit="1"/>
      <protection/>
    </xf>
    <xf numFmtId="174" fontId="8" fillId="34" borderId="60" xfId="15" applyNumberFormat="1" applyFont="1" applyFill="1" applyBorder="1" applyAlignment="1">
      <alignment horizontal="center" vertical="center" wrapText="1" shrinkToFit="1"/>
      <protection/>
    </xf>
    <xf numFmtId="174" fontId="8" fillId="34" borderId="36" xfId="15" applyNumberFormat="1" applyFont="1" applyFill="1" applyBorder="1" applyAlignment="1">
      <alignment horizontal="center" vertical="center" wrapText="1" shrinkToFit="1"/>
      <protection/>
    </xf>
    <xf numFmtId="0" fontId="19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10" fillId="0" borderId="46" xfId="15" applyFont="1" applyFill="1" applyBorder="1" applyAlignment="1">
      <alignment horizontal="center" vertical="center" wrapText="1"/>
      <protection/>
    </xf>
    <xf numFmtId="0" fontId="10" fillId="0" borderId="12" xfId="15" applyFont="1" applyFill="1" applyBorder="1" applyAlignment="1">
      <alignment horizontal="center" vertical="center" wrapText="1"/>
      <protection/>
    </xf>
    <xf numFmtId="0" fontId="10" fillId="0" borderId="60" xfId="15" applyFont="1" applyFill="1" applyBorder="1" applyAlignment="1">
      <alignment horizontal="center" vertical="center" wrapText="1"/>
      <protection/>
    </xf>
    <xf numFmtId="0" fontId="10" fillId="0" borderId="80" xfId="15" applyFont="1" applyFill="1" applyBorder="1" applyAlignment="1">
      <alignment horizontal="center" vertical="center" wrapText="1"/>
      <protection/>
    </xf>
    <xf numFmtId="0" fontId="100" fillId="0" borderId="0" xfId="15" applyFont="1" applyFill="1" applyBorder="1" applyAlignment="1">
      <alignment horizontal="center" wrapText="1"/>
      <protection/>
    </xf>
    <xf numFmtId="0" fontId="104" fillId="0" borderId="0" xfId="15" applyFont="1" applyAlignment="1">
      <alignment horizontal="center"/>
      <protection/>
    </xf>
    <xf numFmtId="0" fontId="8" fillId="34" borderId="12" xfId="15" applyFont="1" applyFill="1" applyBorder="1" applyAlignment="1">
      <alignment horizontal="center" vertical="center" wrapText="1" shrinkToFit="1"/>
      <protection/>
    </xf>
    <xf numFmtId="0" fontId="8" fillId="34" borderId="80" xfId="15" applyFont="1" applyFill="1" applyBorder="1" applyAlignment="1">
      <alignment horizontal="center" vertical="center" wrapText="1" shrinkToFit="1"/>
      <protection/>
    </xf>
    <xf numFmtId="0" fontId="8" fillId="34" borderId="62" xfId="15" applyFont="1" applyFill="1" applyBorder="1" applyAlignment="1">
      <alignment horizontal="center" vertical="center" wrapText="1"/>
      <protection/>
    </xf>
    <xf numFmtId="0" fontId="8" fillId="34" borderId="55" xfId="15" applyFont="1" applyFill="1" applyBorder="1" applyAlignment="1">
      <alignment horizontal="center" vertical="center" wrapText="1"/>
      <protection/>
    </xf>
    <xf numFmtId="0" fontId="8" fillId="34" borderId="46" xfId="15" applyFont="1" applyFill="1" applyBorder="1" applyAlignment="1">
      <alignment horizontal="center" vertical="center"/>
      <protection/>
    </xf>
    <xf numFmtId="0" fontId="8" fillId="34" borderId="79" xfId="15" applyFont="1" applyFill="1" applyBorder="1" applyAlignment="1">
      <alignment horizontal="center" vertical="center"/>
      <protection/>
    </xf>
    <xf numFmtId="0" fontId="8" fillId="34" borderId="60" xfId="15" applyFont="1" applyFill="1" applyBorder="1" applyAlignment="1">
      <alignment horizontal="center" vertical="center"/>
      <protection/>
    </xf>
    <xf numFmtId="0" fontId="8" fillId="34" borderId="36" xfId="15" applyFont="1" applyFill="1" applyBorder="1" applyAlignment="1">
      <alignment horizontal="center" vertical="center"/>
      <protection/>
    </xf>
    <xf numFmtId="0" fontId="8" fillId="34" borderId="39" xfId="15" applyFont="1" applyFill="1" applyBorder="1" applyAlignment="1">
      <alignment horizontal="center"/>
      <protection/>
    </xf>
    <xf numFmtId="0" fontId="8" fillId="34" borderId="57" xfId="15" applyFont="1" applyFill="1" applyBorder="1" applyAlignment="1">
      <alignment horizontal="center"/>
      <protection/>
    </xf>
    <xf numFmtId="174" fontId="8" fillId="34" borderId="41" xfId="15" applyNumberFormat="1" applyFont="1" applyFill="1" applyBorder="1" applyAlignment="1">
      <alignment horizontal="center"/>
      <protection/>
    </xf>
    <xf numFmtId="174" fontId="8" fillId="34" borderId="54" xfId="15" applyNumberFormat="1" applyFont="1" applyFill="1" applyBorder="1" applyAlignment="1">
      <alignment horizontal="center"/>
      <protection/>
    </xf>
    <xf numFmtId="174" fontId="8" fillId="34" borderId="39" xfId="15" applyNumberFormat="1" applyFont="1" applyFill="1" applyBorder="1" applyAlignment="1">
      <alignment horizontal="center" vertical="center"/>
      <protection/>
    </xf>
    <xf numFmtId="174" fontId="8" fillId="34" borderId="57" xfId="15" applyNumberFormat="1" applyFont="1" applyFill="1" applyBorder="1" applyAlignment="1">
      <alignment horizontal="center" vertical="center"/>
      <protection/>
    </xf>
    <xf numFmtId="174" fontId="8" fillId="34" borderId="42" xfId="15" applyNumberFormat="1" applyFont="1" applyFill="1" applyBorder="1" applyAlignment="1">
      <alignment horizontal="center" vertical="center"/>
      <protection/>
    </xf>
    <xf numFmtId="174" fontId="8" fillId="34" borderId="34" xfId="15" applyNumberFormat="1" applyFont="1" applyFill="1" applyBorder="1" applyAlignment="1">
      <alignment horizontal="center" vertical="center"/>
      <protection/>
    </xf>
    <xf numFmtId="174" fontId="8" fillId="34" borderId="24" xfId="15" applyNumberFormat="1" applyFont="1" applyFill="1" applyBorder="1" applyAlignment="1">
      <alignment horizontal="center" vertical="center" wrapText="1"/>
      <protection/>
    </xf>
    <xf numFmtId="180" fontId="8" fillId="34" borderId="42" xfId="15" applyNumberFormat="1" applyFont="1" applyFill="1" applyBorder="1" applyAlignment="1">
      <alignment horizontal="center" vertical="center"/>
      <protection/>
    </xf>
    <xf numFmtId="180" fontId="8" fillId="34" borderId="34" xfId="15" applyNumberFormat="1" applyFont="1" applyFill="1" applyBorder="1" applyAlignment="1">
      <alignment horizontal="center" vertical="center"/>
      <protection/>
    </xf>
    <xf numFmtId="0" fontId="8" fillId="0" borderId="0" xfId="15" applyFont="1" applyAlignment="1">
      <alignment horizontal="center"/>
      <protection/>
    </xf>
    <xf numFmtId="0" fontId="26" fillId="0" borderId="0" xfId="15" applyFont="1" applyAlignment="1">
      <alignment horizontal="right"/>
      <protection/>
    </xf>
    <xf numFmtId="0" fontId="28" fillId="0" borderId="0" xfId="16" applyFont="1" applyFill="1" applyAlignment="1">
      <alignment horizontal="right"/>
      <protection/>
    </xf>
    <xf numFmtId="0" fontId="23" fillId="34" borderId="4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1" fontId="23" fillId="34" borderId="40" xfId="0" applyNumberFormat="1" applyFont="1" applyFill="1" applyBorder="1" applyAlignment="1">
      <alignment horizontal="left"/>
    </xf>
    <xf numFmtId="1" fontId="23" fillId="34" borderId="0" xfId="0" applyNumberFormat="1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7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0" fontId="27" fillId="0" borderId="0" xfId="15" applyFont="1" applyAlignment="1">
      <alignment horizontal="center"/>
      <protection/>
    </xf>
    <xf numFmtId="0" fontId="37" fillId="34" borderId="40" xfId="56" applyFont="1" applyFill="1" applyBorder="1" applyAlignment="1">
      <alignment horizontal="left" vertical="center" wrapText="1"/>
      <protection/>
    </xf>
    <xf numFmtId="0" fontId="37" fillId="34" borderId="0" xfId="56" applyFont="1" applyFill="1" applyBorder="1" applyAlignment="1">
      <alignment horizontal="left" vertical="center" wrapText="1"/>
      <protection/>
    </xf>
    <xf numFmtId="0" fontId="10" fillId="34" borderId="42" xfId="56" applyFont="1" applyFill="1" applyBorder="1" applyAlignment="1">
      <alignment horizontal="center" vertical="center" wrapText="1"/>
      <protection/>
    </xf>
    <xf numFmtId="0" fontId="10" fillId="34" borderId="63" xfId="56" applyFont="1" applyFill="1" applyBorder="1" applyAlignment="1">
      <alignment horizontal="center" vertical="center" wrapText="1"/>
      <protection/>
    </xf>
    <xf numFmtId="0" fontId="10" fillId="34" borderId="62" xfId="56" applyFont="1" applyFill="1" applyBorder="1" applyAlignment="1">
      <alignment horizontal="center" vertical="center" wrapText="1"/>
      <protection/>
    </xf>
    <xf numFmtId="0" fontId="10" fillId="34" borderId="53" xfId="56" applyFont="1" applyFill="1" applyBorder="1" applyAlignment="1">
      <alignment horizontal="center" vertical="center" wrapText="1"/>
      <protection/>
    </xf>
    <xf numFmtId="0" fontId="11" fillId="34" borderId="0" xfId="56" applyFont="1" applyFill="1" applyBorder="1" applyAlignment="1">
      <alignment horizontal="center"/>
      <protection/>
    </xf>
    <xf numFmtId="0" fontId="36" fillId="0" borderId="0" xfId="15" applyFont="1" applyAlignment="1">
      <alignment horizontal="center"/>
      <protection/>
    </xf>
    <xf numFmtId="3" fontId="21" fillId="34" borderId="71" xfId="56" applyNumberFormat="1" applyFont="1" applyFill="1" applyBorder="1" applyAlignment="1">
      <alignment horizontal="center" vertical="center" wrapText="1"/>
      <protection/>
    </xf>
    <xf numFmtId="3" fontId="21" fillId="34" borderId="20" xfId="56" applyNumberFormat="1" applyFont="1" applyFill="1" applyBorder="1" applyAlignment="1">
      <alignment horizontal="center" vertical="center" wrapText="1"/>
      <protection/>
    </xf>
    <xf numFmtId="3" fontId="21" fillId="34" borderId="21" xfId="56" applyNumberFormat="1" applyFont="1" applyFill="1" applyBorder="1" applyAlignment="1">
      <alignment horizontal="center" vertical="center" wrapText="1"/>
      <protection/>
    </xf>
    <xf numFmtId="0" fontId="11" fillId="34" borderId="42" xfId="56" applyFont="1" applyFill="1" applyBorder="1" applyAlignment="1">
      <alignment horizontal="center" vertical="center" wrapText="1"/>
      <protection/>
    </xf>
    <xf numFmtId="0" fontId="11" fillId="34" borderId="63" xfId="56" applyFont="1" applyFill="1" applyBorder="1" applyAlignment="1">
      <alignment horizontal="center" vertical="center" wrapText="1"/>
      <protection/>
    </xf>
    <xf numFmtId="0" fontId="11" fillId="34" borderId="46" xfId="56" applyFont="1" applyFill="1" applyBorder="1" applyAlignment="1">
      <alignment horizontal="center" vertical="center" wrapText="1"/>
      <protection/>
    </xf>
    <xf numFmtId="0" fontId="11" fillId="34" borderId="79" xfId="56" applyFont="1" applyFill="1" applyBorder="1" applyAlignment="1">
      <alignment horizontal="center" vertical="center" wrapText="1"/>
      <protection/>
    </xf>
    <xf numFmtId="0" fontId="11" fillId="34" borderId="12" xfId="56" applyFont="1" applyFill="1" applyBorder="1" applyAlignment="1">
      <alignment horizontal="center" vertical="center" wrapText="1"/>
      <protection/>
    </xf>
    <xf numFmtId="0" fontId="11" fillId="34" borderId="40" xfId="56" applyFont="1" applyFill="1" applyBorder="1" applyAlignment="1">
      <alignment horizontal="center" vertical="center" wrapText="1"/>
      <protection/>
    </xf>
    <xf numFmtId="0" fontId="11" fillId="34" borderId="0" xfId="56" applyFont="1" applyFill="1" applyBorder="1" applyAlignment="1">
      <alignment horizontal="center" vertical="center" wrapText="1"/>
      <protection/>
    </xf>
    <xf numFmtId="0" fontId="11" fillId="34" borderId="48" xfId="56" applyFont="1" applyFill="1" applyBorder="1" applyAlignment="1">
      <alignment horizontal="center" vertical="center" wrapText="1"/>
      <protection/>
    </xf>
    <xf numFmtId="0" fontId="11" fillId="34" borderId="62" xfId="56" applyFont="1" applyFill="1" applyBorder="1" applyAlignment="1">
      <alignment horizontal="center" vertical="center" wrapText="1"/>
      <protection/>
    </xf>
    <xf numFmtId="0" fontId="11" fillId="34" borderId="53" xfId="56" applyFont="1" applyFill="1" applyBorder="1" applyAlignment="1">
      <alignment horizontal="center" vertical="center" wrapText="1"/>
      <protection/>
    </xf>
    <xf numFmtId="0" fontId="11" fillId="34" borderId="55" xfId="56" applyFont="1" applyFill="1" applyBorder="1" applyAlignment="1">
      <alignment horizontal="center" vertical="center" wrapText="1"/>
      <protection/>
    </xf>
    <xf numFmtId="0" fontId="21" fillId="36" borderId="65" xfId="0" applyFont="1" applyFill="1" applyBorder="1" applyAlignment="1">
      <alignment horizontal="center" wrapText="1"/>
    </xf>
    <xf numFmtId="0" fontId="0" fillId="0" borderId="68" xfId="0" applyFont="1" applyBorder="1" applyAlignment="1">
      <alignment horizontal="center" wrapText="1"/>
    </xf>
    <xf numFmtId="0" fontId="21" fillId="36" borderId="66" xfId="0" applyFont="1" applyFill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21" fillId="36" borderId="66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2" fillId="0" borderId="0" xfId="0" applyFont="1" applyAlignment="1">
      <alignment horizontal="right" vertical="top" wrapText="1"/>
    </xf>
    <xf numFmtId="0" fontId="45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vertical="top" wrapText="1"/>
    </xf>
    <xf numFmtId="0" fontId="75" fillId="0" borderId="0" xfId="0" applyFont="1" applyAlignment="1">
      <alignment horizontal="right" vertical="top" wrapText="1"/>
    </xf>
    <xf numFmtId="0" fontId="10" fillId="34" borderId="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/>
    </xf>
  </cellXfs>
  <cellStyles count="53">
    <cellStyle name="Normal" xfId="0"/>
    <cellStyle name="0,0&#13;&#10;NA&#13;&#10;" xfId="15"/>
    <cellStyle name="0,0&#13;&#10;NA&#13;&#10;_ТД НСММЗ на метизы 01.04.08 (проект)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Новый ПРАЙС 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" TargetMode="External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setka_tkanaya" TargetMode="External" /><Relationship Id="rId2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setka_tkanaya" TargetMode="External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setka_tkanaya" TargetMode="External" /><Relationship Id="rId2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setka_tkanaya" TargetMode="External" /><Relationship Id="rId2" Type="http://schemas.openxmlformats.org/officeDocument/2006/relationships/image" Target="../media/image9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setka_tkanaya" TargetMode="External" /><Relationship Id="rId2" Type="http://schemas.openxmlformats.org/officeDocument/2006/relationships/image" Target="../media/image10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setka_tkanaya" TargetMode="External" /><Relationship Id="rId2" Type="http://schemas.openxmlformats.org/officeDocument/2006/relationships/image" Target="../media/image1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setka_tkanaya" TargetMode="External" /><Relationship Id="rId2" Type="http://schemas.openxmlformats.org/officeDocument/2006/relationships/image" Target="../media/image1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://www.rmms.ru/setka_tkanaya" TargetMode="External" /><Relationship Id="rId3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3</xdr:col>
      <xdr:colOff>371475</xdr:colOff>
      <xdr:row>7</xdr:row>
      <xdr:rowOff>0</xdr:rowOff>
    </xdr:to>
    <xdr:sp>
      <xdr:nvSpPr>
        <xdr:cNvPr id="1" name="Прямоугольник 2">
          <a:hlinkClick r:id="rId1"/>
        </xdr:cNvPr>
        <xdr:cNvSpPr>
          <a:spLocks/>
        </xdr:cNvSpPr>
      </xdr:nvSpPr>
      <xdr:spPr>
        <a:xfrm>
          <a:off x="76200" y="66675"/>
          <a:ext cx="2381250" cy="2038350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19050</xdr:rowOff>
    </xdr:from>
    <xdr:to>
      <xdr:col>18</xdr:col>
      <xdr:colOff>47625</xdr:colOff>
      <xdr:row>7</xdr:row>
      <xdr:rowOff>66675</xdr:rowOff>
    </xdr:to>
    <xdr:sp>
      <xdr:nvSpPr>
        <xdr:cNvPr id="2" name="Прямая соединительная линия 3"/>
        <xdr:cNvSpPr>
          <a:spLocks/>
        </xdr:cNvSpPr>
      </xdr:nvSpPr>
      <xdr:spPr>
        <a:xfrm>
          <a:off x="9525" y="2124075"/>
          <a:ext cx="12963525" cy="476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114300</xdr:rowOff>
    </xdr:from>
    <xdr:to>
      <xdr:col>7</xdr:col>
      <xdr:colOff>85725</xdr:colOff>
      <xdr:row>7</xdr:row>
      <xdr:rowOff>152400</xdr:rowOff>
    </xdr:to>
    <xdr:sp>
      <xdr:nvSpPr>
        <xdr:cNvPr id="1" name="Прямая соединительная линия 4"/>
        <xdr:cNvSpPr>
          <a:spLocks/>
        </xdr:cNvSpPr>
      </xdr:nvSpPr>
      <xdr:spPr>
        <a:xfrm>
          <a:off x="9525" y="2114550"/>
          <a:ext cx="10725150" cy="3810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1038225</xdr:colOff>
      <xdr:row>7</xdr:row>
      <xdr:rowOff>0</xdr:rowOff>
    </xdr:to>
    <xdr:sp>
      <xdr:nvSpPr>
        <xdr:cNvPr id="2" name="Прямоугольник 2">
          <a:hlinkClick r:id="rId1"/>
        </xdr:cNvPr>
        <xdr:cNvSpPr>
          <a:spLocks/>
        </xdr:cNvSpPr>
      </xdr:nvSpPr>
      <xdr:spPr>
        <a:xfrm>
          <a:off x="76200" y="66675"/>
          <a:ext cx="3695700" cy="193357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809625</xdr:rowOff>
    </xdr:from>
    <xdr:to>
      <xdr:col>4</xdr:col>
      <xdr:colOff>733425</xdr:colOff>
      <xdr:row>6</xdr:row>
      <xdr:rowOff>828675</xdr:rowOff>
    </xdr:to>
    <xdr:sp>
      <xdr:nvSpPr>
        <xdr:cNvPr id="1" name="Прямая соединительная линия 5"/>
        <xdr:cNvSpPr>
          <a:spLocks/>
        </xdr:cNvSpPr>
      </xdr:nvSpPr>
      <xdr:spPr>
        <a:xfrm flipV="1">
          <a:off x="0" y="2009775"/>
          <a:ext cx="8810625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1038225</xdr:colOff>
      <xdr:row>7</xdr:row>
      <xdr:rowOff>0</xdr:rowOff>
    </xdr:to>
    <xdr:sp>
      <xdr:nvSpPr>
        <xdr:cNvPr id="2" name="Прямоугольник 2">
          <a:hlinkClick r:id="rId1"/>
        </xdr:cNvPr>
        <xdr:cNvSpPr>
          <a:spLocks/>
        </xdr:cNvSpPr>
      </xdr:nvSpPr>
      <xdr:spPr>
        <a:xfrm>
          <a:off x="76200" y="66675"/>
          <a:ext cx="2619375" cy="199072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200025</xdr:rowOff>
    </xdr:from>
    <xdr:to>
      <xdr:col>6</xdr:col>
      <xdr:colOff>1457325</xdr:colOff>
      <xdr:row>7</xdr:row>
      <xdr:rowOff>9525</xdr:rowOff>
    </xdr:to>
    <xdr:sp>
      <xdr:nvSpPr>
        <xdr:cNvPr id="1" name="Прямая соединительная линия 5"/>
        <xdr:cNvSpPr>
          <a:spLocks/>
        </xdr:cNvSpPr>
      </xdr:nvSpPr>
      <xdr:spPr>
        <a:xfrm>
          <a:off x="85725" y="1638300"/>
          <a:ext cx="8934450" cy="9525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1038225</xdr:colOff>
      <xdr:row>7</xdr:row>
      <xdr:rowOff>0</xdr:rowOff>
    </xdr:to>
    <xdr:sp>
      <xdr:nvSpPr>
        <xdr:cNvPr id="2" name="Прямоугольник 2">
          <a:hlinkClick r:id="rId1"/>
        </xdr:cNvPr>
        <xdr:cNvSpPr>
          <a:spLocks/>
        </xdr:cNvSpPr>
      </xdr:nvSpPr>
      <xdr:spPr>
        <a:xfrm>
          <a:off x="76200" y="66675"/>
          <a:ext cx="2133600" cy="157162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1000125</xdr:colOff>
      <xdr:row>7</xdr:row>
      <xdr:rowOff>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76200" y="66675"/>
          <a:ext cx="2695575" cy="120967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285750</xdr:rowOff>
    </xdr:from>
    <xdr:to>
      <xdr:col>12</xdr:col>
      <xdr:colOff>9525</xdr:colOff>
      <xdr:row>7</xdr:row>
      <xdr:rowOff>285750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0" y="1562100"/>
          <a:ext cx="641032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1000125</xdr:colOff>
      <xdr:row>7</xdr:row>
      <xdr:rowOff>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76200" y="66675"/>
          <a:ext cx="2085975" cy="113347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657225</xdr:rowOff>
    </xdr:from>
    <xdr:to>
      <xdr:col>12</xdr:col>
      <xdr:colOff>28575</xdr:colOff>
      <xdr:row>7</xdr:row>
      <xdr:rowOff>676275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19050" y="1857375"/>
          <a:ext cx="4943475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685800</xdr:colOff>
      <xdr:row>7</xdr:row>
      <xdr:rowOff>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76200" y="66675"/>
          <a:ext cx="1295400" cy="1162050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390525</xdr:rowOff>
    </xdr:from>
    <xdr:to>
      <xdr:col>12</xdr:col>
      <xdr:colOff>9525</xdr:colOff>
      <xdr:row>7</xdr:row>
      <xdr:rowOff>409575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0" y="1619250"/>
          <a:ext cx="6477000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685800</xdr:colOff>
      <xdr:row>7</xdr:row>
      <xdr:rowOff>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76200" y="66675"/>
          <a:ext cx="1295400" cy="1152525"/>
        </a:xfrm>
        <a:prstGeom prst="rect">
          <a:avLst/>
        </a:prstGeom>
        <a:blipFill>
          <a:blip r:embed="rId2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561975</xdr:rowOff>
    </xdr:from>
    <xdr:to>
      <xdr:col>12</xdr:col>
      <xdr:colOff>9525</xdr:colOff>
      <xdr:row>7</xdr:row>
      <xdr:rowOff>581025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0" y="1781175"/>
          <a:ext cx="5848350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161925</xdr:rowOff>
    </xdr:from>
    <xdr:to>
      <xdr:col>1</xdr:col>
      <xdr:colOff>0</xdr:colOff>
      <xdr:row>20</xdr:row>
      <xdr:rowOff>161925</xdr:rowOff>
    </xdr:to>
    <xdr:pic>
      <xdr:nvPicPr>
        <xdr:cNvPr id="1" name="show_image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161925</xdr:rowOff>
    </xdr:from>
    <xdr:to>
      <xdr:col>1</xdr:col>
      <xdr:colOff>0</xdr:colOff>
      <xdr:row>35</xdr:row>
      <xdr:rowOff>161925</xdr:rowOff>
    </xdr:to>
    <xdr:pic>
      <xdr:nvPicPr>
        <xdr:cNvPr id="2" name="Picture 5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562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pic>
      <xdr:nvPicPr>
        <xdr:cNvPr id="3" name="Picture 6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38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0</xdr:colOff>
      <xdr:row>51</xdr:row>
      <xdr:rowOff>161925</xdr:rowOff>
    </xdr:to>
    <xdr:pic>
      <xdr:nvPicPr>
        <xdr:cNvPr id="4" name="Picture 7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161925</xdr:rowOff>
    </xdr:from>
    <xdr:to>
      <xdr:col>1</xdr:col>
      <xdr:colOff>0</xdr:colOff>
      <xdr:row>59</xdr:row>
      <xdr:rowOff>161925</xdr:rowOff>
    </xdr:to>
    <xdr:pic>
      <xdr:nvPicPr>
        <xdr:cNvPr id="5" name="Picture 8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pic>
      <xdr:nvPicPr>
        <xdr:cNvPr id="6" name="Picture 9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58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161925</xdr:rowOff>
    </xdr:from>
    <xdr:to>
      <xdr:col>1</xdr:col>
      <xdr:colOff>0</xdr:colOff>
      <xdr:row>68</xdr:row>
      <xdr:rowOff>161925</xdr:rowOff>
    </xdr:to>
    <xdr:pic>
      <xdr:nvPicPr>
        <xdr:cNvPr id="7" name="Picture 10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97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0</xdr:colOff>
      <xdr:row>12</xdr:row>
      <xdr:rowOff>200025</xdr:rowOff>
    </xdr:to>
    <xdr:pic>
      <xdr:nvPicPr>
        <xdr:cNvPr id="8" name="show_image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3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161925</xdr:rowOff>
    </xdr:from>
    <xdr:to>
      <xdr:col>1</xdr:col>
      <xdr:colOff>0</xdr:colOff>
      <xdr:row>20</xdr:row>
      <xdr:rowOff>161925</xdr:rowOff>
    </xdr:to>
    <xdr:pic>
      <xdr:nvPicPr>
        <xdr:cNvPr id="9" name="show_image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46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161925</xdr:rowOff>
    </xdr:from>
    <xdr:to>
      <xdr:col>1</xdr:col>
      <xdr:colOff>0</xdr:colOff>
      <xdr:row>35</xdr:row>
      <xdr:rowOff>161925</xdr:rowOff>
    </xdr:to>
    <xdr:pic>
      <xdr:nvPicPr>
        <xdr:cNvPr id="10" name="Picture 25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562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161925</xdr:rowOff>
    </xdr:from>
    <xdr:to>
      <xdr:col>1</xdr:col>
      <xdr:colOff>0</xdr:colOff>
      <xdr:row>43</xdr:row>
      <xdr:rowOff>161925</xdr:rowOff>
    </xdr:to>
    <xdr:pic>
      <xdr:nvPicPr>
        <xdr:cNvPr id="11" name="Picture 26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38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161925</xdr:rowOff>
    </xdr:from>
    <xdr:to>
      <xdr:col>1</xdr:col>
      <xdr:colOff>0</xdr:colOff>
      <xdr:row>51</xdr:row>
      <xdr:rowOff>161925</xdr:rowOff>
    </xdr:to>
    <xdr:pic>
      <xdr:nvPicPr>
        <xdr:cNvPr id="12" name="Picture 27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161925</xdr:rowOff>
    </xdr:from>
    <xdr:to>
      <xdr:col>1</xdr:col>
      <xdr:colOff>0</xdr:colOff>
      <xdr:row>59</xdr:row>
      <xdr:rowOff>161925</xdr:rowOff>
    </xdr:to>
    <xdr:pic>
      <xdr:nvPicPr>
        <xdr:cNvPr id="13" name="Picture 28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734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161925</xdr:rowOff>
    </xdr:from>
    <xdr:to>
      <xdr:col>1</xdr:col>
      <xdr:colOff>0</xdr:colOff>
      <xdr:row>28</xdr:row>
      <xdr:rowOff>161925</xdr:rowOff>
    </xdr:to>
    <xdr:pic>
      <xdr:nvPicPr>
        <xdr:cNvPr id="14" name="Picture 29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58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161925</xdr:rowOff>
    </xdr:from>
    <xdr:to>
      <xdr:col>1</xdr:col>
      <xdr:colOff>0</xdr:colOff>
      <xdr:row>68</xdr:row>
      <xdr:rowOff>161925</xdr:rowOff>
    </xdr:to>
    <xdr:pic>
      <xdr:nvPicPr>
        <xdr:cNvPr id="15" name="Picture 30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97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0</xdr:colOff>
      <xdr:row>12</xdr:row>
      <xdr:rowOff>200025</xdr:rowOff>
    </xdr:to>
    <xdr:pic>
      <xdr:nvPicPr>
        <xdr:cNvPr id="16" name="show_image" descr="1.8K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438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66675</xdr:rowOff>
    </xdr:from>
    <xdr:to>
      <xdr:col>1</xdr:col>
      <xdr:colOff>971550</xdr:colOff>
      <xdr:row>7</xdr:row>
      <xdr:rowOff>0</xdr:rowOff>
    </xdr:to>
    <xdr:sp>
      <xdr:nvSpPr>
        <xdr:cNvPr id="17" name="Прямоугольник 17">
          <a:hlinkClick r:id="rId2"/>
        </xdr:cNvPr>
        <xdr:cNvSpPr>
          <a:spLocks/>
        </xdr:cNvSpPr>
      </xdr:nvSpPr>
      <xdr:spPr>
        <a:xfrm>
          <a:off x="76200" y="66675"/>
          <a:ext cx="1895475" cy="1133475"/>
        </a:xfrm>
        <a:prstGeom prst="rect">
          <a:avLst/>
        </a:prstGeom>
        <a:blipFill>
          <a:blip r:embed="rId3">
            <a:alphaModFix amt="43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390525</xdr:rowOff>
    </xdr:from>
    <xdr:to>
      <xdr:col>12</xdr:col>
      <xdr:colOff>9525</xdr:colOff>
      <xdr:row>7</xdr:row>
      <xdr:rowOff>409575</xdr:rowOff>
    </xdr:to>
    <xdr:sp>
      <xdr:nvSpPr>
        <xdr:cNvPr id="18" name="Прямая соединительная линия 18"/>
        <xdr:cNvSpPr>
          <a:spLocks/>
        </xdr:cNvSpPr>
      </xdr:nvSpPr>
      <xdr:spPr>
        <a:xfrm flipV="1">
          <a:off x="0" y="1590675"/>
          <a:ext cx="6238875" cy="1905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1;&#1052;&#1050;%20&#1085;&#1072;%20&#1084;&#1077;&#1090;&#1080;&#1079;&#1099;%2001%2006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роволока"/>
      <sheetName val="Цинк"/>
      <sheetName val="Гвозди"/>
    </sheetNames>
    <sheetDataSet>
      <sheetData sheetId="1">
        <row r="51">
          <cell r="A51" t="str">
            <v>Проволока колючая оцинк.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3"/>
  <sheetViews>
    <sheetView tabSelected="1" view="pageBreakPreview" zoomScale="70" zoomScaleNormal="75" zoomScaleSheetLayoutView="70" workbookViewId="0" topLeftCell="A1">
      <selection activeCell="X16" sqref="X16"/>
    </sheetView>
  </sheetViews>
  <sheetFormatPr defaultColWidth="9.00390625" defaultRowHeight="12.75"/>
  <cols>
    <col min="1" max="1" width="9.125" style="23" customWidth="1"/>
    <col min="2" max="2" width="9.125" style="24" customWidth="1"/>
    <col min="3" max="7" width="9.125" style="23" customWidth="1"/>
    <col min="8" max="8" width="11.625" style="23" customWidth="1"/>
    <col min="9" max="9" width="11.875" style="23" customWidth="1"/>
    <col min="10" max="12" width="9.125" style="23" customWidth="1"/>
    <col min="13" max="13" width="9.25390625" style="23" bestFit="1" customWidth="1"/>
    <col min="14" max="18" width="9.125" style="23" customWidth="1"/>
    <col min="19" max="19" width="0.6171875" style="23" customWidth="1"/>
    <col min="20" max="16384" width="9.125" style="23" customWidth="1"/>
  </cols>
  <sheetData>
    <row r="1" spans="1:19" ht="34.5" customHeight="1">
      <c r="A1" s="615" t="s">
        <v>336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</row>
    <row r="2" spans="1:19" ht="20.25" customHeight="1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</row>
    <row r="3" spans="1:19" ht="20.25" customHeight="1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</row>
    <row r="4" spans="1:19" ht="20.25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</row>
    <row r="5" spans="1:19" ht="20.25" customHeight="1">
      <c r="A5" s="615"/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</row>
    <row r="6" spans="1:19" ht="20.25" customHeight="1">
      <c r="A6" s="615"/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</row>
    <row r="7" spans="1:19" ht="30" customHeight="1">
      <c r="A7" s="615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</row>
    <row r="8" spans="1:12" ht="18.75">
      <c r="A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5" ht="23.25">
      <c r="A9" s="24"/>
      <c r="C9" s="24"/>
      <c r="D9" s="24"/>
      <c r="E9" s="618" t="s">
        <v>337</v>
      </c>
      <c r="F9" s="618"/>
      <c r="G9" s="618"/>
      <c r="H9" s="618"/>
      <c r="I9" s="618"/>
      <c r="J9" s="618"/>
      <c r="K9" s="618"/>
      <c r="L9" s="618"/>
      <c r="M9" s="618"/>
      <c r="N9" s="618"/>
      <c r="O9" s="618"/>
    </row>
    <row r="14" ht="18.75">
      <c r="M14" s="25" t="s">
        <v>78</v>
      </c>
    </row>
    <row r="15" ht="18.75">
      <c r="M15" s="25" t="s">
        <v>162</v>
      </c>
    </row>
    <row r="16" spans="3:13" ht="18.75">
      <c r="C16" s="24"/>
      <c r="M16" s="25"/>
    </row>
    <row r="17" ht="18.75">
      <c r="M17" s="25" t="s">
        <v>297</v>
      </c>
    </row>
    <row r="18" ht="18.75">
      <c r="K18" s="25"/>
    </row>
    <row r="19" ht="18.75">
      <c r="K19" s="25"/>
    </row>
    <row r="20" ht="18.75">
      <c r="K20" s="25"/>
    </row>
    <row r="21" ht="18.75">
      <c r="K21" s="25"/>
    </row>
    <row r="22" ht="18.75">
      <c r="K22" s="25"/>
    </row>
    <row r="23" ht="18.75">
      <c r="K23" s="25"/>
    </row>
    <row r="24" ht="18.75">
      <c r="K24" s="25"/>
    </row>
    <row r="26" spans="1:18" s="26" customFormat="1" ht="20.25">
      <c r="A26" s="419" t="s">
        <v>88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</row>
    <row r="27" spans="1:18" ht="18.75">
      <c r="A27" s="420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</row>
    <row r="28" spans="1:18" ht="18.75">
      <c r="A28" s="418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</row>
    <row r="29" spans="1:18" ht="18.75">
      <c r="A29" s="418" t="s">
        <v>141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</row>
    <row r="30" ht="18.75">
      <c r="B30" s="23"/>
    </row>
    <row r="31" spans="1:19" ht="19.5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27"/>
    </row>
    <row r="32" spans="1:18" ht="19.5">
      <c r="A32" s="416" t="s">
        <v>332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</row>
    <row r="35" spans="2:3" ht="18.75">
      <c r="B35" s="24" t="s">
        <v>85</v>
      </c>
      <c r="C35" s="23" t="s">
        <v>82</v>
      </c>
    </row>
    <row r="37" spans="2:3" ht="18.75">
      <c r="B37" s="24" t="s">
        <v>86</v>
      </c>
      <c r="C37" s="23" t="s">
        <v>83</v>
      </c>
    </row>
    <row r="39" spans="2:3" ht="18.75">
      <c r="B39" s="24" t="s">
        <v>87</v>
      </c>
      <c r="C39" s="23" t="s">
        <v>84</v>
      </c>
    </row>
    <row r="41" spans="1:14" ht="18.75">
      <c r="A41" s="421" t="s">
        <v>293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</row>
    <row r="43" spans="2:14" ht="18.75">
      <c r="B43" s="421" t="s">
        <v>294</v>
      </c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</row>
    <row r="45" spans="2:14" ht="18.75">
      <c r="B45" s="421" t="s">
        <v>295</v>
      </c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</row>
    <row r="47" spans="2:12" ht="18.75">
      <c r="B47" s="421" t="s">
        <v>296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</row>
    <row r="49" spans="2:3" ht="18.75">
      <c r="B49" s="24" t="s">
        <v>328</v>
      </c>
      <c r="C49" s="23" t="s">
        <v>329</v>
      </c>
    </row>
    <row r="72" ht="18.75">
      <c r="B72" s="23"/>
    </row>
    <row r="73" ht="18.75">
      <c r="B73" s="23"/>
    </row>
    <row r="74" ht="18.75">
      <c r="B74" s="23"/>
    </row>
    <row r="81" spans="1:18" ht="18.75">
      <c r="A81" s="418" t="s">
        <v>79</v>
      </c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</row>
    <row r="82" spans="1:18" ht="18.75">
      <c r="A82" s="418"/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</row>
    <row r="83" spans="1:18" ht="18.75">
      <c r="A83" s="418" t="s">
        <v>333</v>
      </c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</row>
  </sheetData>
  <sheetProtection/>
  <mergeCells count="15">
    <mergeCell ref="A83:R83"/>
    <mergeCell ref="A26:R26"/>
    <mergeCell ref="A27:R27"/>
    <mergeCell ref="A28:R28"/>
    <mergeCell ref="A29:R29"/>
    <mergeCell ref="A41:N41"/>
    <mergeCell ref="B43:N43"/>
    <mergeCell ref="B45:N45"/>
    <mergeCell ref="B47:L47"/>
    <mergeCell ref="A32:R32"/>
    <mergeCell ref="A31:R31"/>
    <mergeCell ref="A1:S7"/>
    <mergeCell ref="E9:O9"/>
    <mergeCell ref="A81:R81"/>
    <mergeCell ref="A82:R82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94"/>
  <sheetViews>
    <sheetView showGridLines="0" view="pageBreakPreview" zoomScale="70" zoomScaleNormal="70" zoomScaleSheetLayoutView="70" workbookViewId="0" topLeftCell="A1">
      <selection activeCell="H13" sqref="H13"/>
    </sheetView>
  </sheetViews>
  <sheetFormatPr defaultColWidth="9.00390625" defaultRowHeight="12.75"/>
  <cols>
    <col min="1" max="1" width="35.875" style="40" customWidth="1"/>
    <col min="2" max="2" width="14.75390625" style="40" customWidth="1"/>
    <col min="3" max="3" width="18.25390625" style="40" customWidth="1"/>
    <col min="4" max="4" width="16.75390625" style="40" customWidth="1"/>
    <col min="5" max="5" width="19.625" style="40" customWidth="1"/>
    <col min="6" max="6" width="3.75390625" style="40" customWidth="1"/>
    <col min="7" max="7" width="30.75390625" style="40" customWidth="1"/>
    <col min="8" max="8" width="20.25390625" style="40" customWidth="1"/>
    <col min="9" max="9" width="14.625" style="40" customWidth="1"/>
    <col min="10" max="10" width="14.75390625" style="40" customWidth="1"/>
    <col min="11" max="11" width="14.25390625" style="40" customWidth="1"/>
    <col min="12" max="12" width="9.625" style="40" hidden="1" customWidth="1"/>
    <col min="13" max="16384" width="9.125" style="40" customWidth="1"/>
  </cols>
  <sheetData>
    <row r="1" spans="1:19" ht="15.75" customHeight="1">
      <c r="A1" s="616" t="s">
        <v>335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51"/>
      <c r="N1" s="51"/>
      <c r="O1" s="51"/>
      <c r="P1" s="51"/>
      <c r="Q1" s="51"/>
      <c r="R1" s="51"/>
      <c r="S1" s="51"/>
    </row>
    <row r="2" spans="1:19" ht="15.75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51"/>
      <c r="N2" s="51"/>
      <c r="O2" s="51"/>
      <c r="P2" s="51"/>
      <c r="Q2" s="51"/>
      <c r="R2" s="51"/>
      <c r="S2" s="51"/>
    </row>
    <row r="3" spans="1:19" s="17" customFormat="1" ht="15.75" customHeigh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51"/>
      <c r="N3" s="51"/>
      <c r="O3" s="51"/>
      <c r="P3" s="51"/>
      <c r="Q3" s="51"/>
      <c r="R3" s="51"/>
      <c r="S3" s="51"/>
    </row>
    <row r="4" spans="1:19" s="20" customFormat="1" ht="15.75" customHeight="1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51"/>
      <c r="N4" s="51"/>
      <c r="O4" s="51"/>
      <c r="P4" s="51"/>
      <c r="Q4" s="51"/>
      <c r="R4" s="51"/>
      <c r="S4" s="51"/>
    </row>
    <row r="5" spans="1:19" s="20" customFormat="1" ht="15.75" customHeight="1">
      <c r="A5" s="616"/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51"/>
      <c r="N5" s="51"/>
      <c r="O5" s="51"/>
      <c r="P5" s="51"/>
      <c r="Q5" s="51"/>
      <c r="R5" s="51"/>
      <c r="S5" s="51"/>
    </row>
    <row r="6" spans="1:19" s="20" customFormat="1" ht="15.75" customHeight="1">
      <c r="A6" s="616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51"/>
      <c r="N6" s="51"/>
      <c r="O6" s="51"/>
      <c r="P6" s="51"/>
      <c r="Q6" s="51"/>
      <c r="R6" s="51"/>
      <c r="S6" s="51"/>
    </row>
    <row r="7" spans="1:19" s="20" customFormat="1" ht="63" customHeight="1">
      <c r="A7" s="616"/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51"/>
      <c r="N7" s="51"/>
      <c r="O7" s="51"/>
      <c r="P7" s="51"/>
      <c r="Q7" s="51"/>
      <c r="R7" s="51"/>
      <c r="S7" s="51"/>
    </row>
    <row r="8" spans="1:19" s="20" customFormat="1" ht="45.75" customHeight="1">
      <c r="A8" s="616"/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23"/>
      <c r="N8" s="23"/>
      <c r="O8" s="23"/>
      <c r="P8" s="23"/>
      <c r="Q8" s="23"/>
      <c r="R8" s="23"/>
      <c r="S8" s="23"/>
    </row>
    <row r="9" spans="1:19" s="42" customFormat="1" ht="23.25" customHeight="1">
      <c r="A9" s="24"/>
      <c r="B9" s="417"/>
      <c r="C9" s="417"/>
      <c r="D9" s="417"/>
      <c r="E9" s="417"/>
      <c r="F9" s="417"/>
      <c r="G9" s="417"/>
      <c r="H9" s="417"/>
      <c r="I9" s="417"/>
      <c r="J9" s="50"/>
      <c r="K9" s="50"/>
      <c r="L9" s="50"/>
      <c r="M9" s="50"/>
      <c r="N9" s="50"/>
      <c r="O9" s="50"/>
      <c r="P9" s="23"/>
      <c r="Q9" s="23"/>
      <c r="R9" s="23"/>
      <c r="S9" s="23"/>
    </row>
    <row r="10" spans="1:11" s="42" customFormat="1" ht="15.75">
      <c r="A10" s="44"/>
      <c r="B10" s="43"/>
      <c r="C10" s="43"/>
      <c r="D10" s="43"/>
      <c r="E10" s="43"/>
      <c r="F10" s="43"/>
      <c r="G10" s="44"/>
      <c r="H10" s="44"/>
      <c r="I10" s="44"/>
      <c r="J10" s="44"/>
      <c r="K10" s="41"/>
    </row>
    <row r="11" spans="1:11" s="42" customFormat="1" ht="15.75">
      <c r="A11" s="45"/>
      <c r="D11" s="46"/>
      <c r="E11" s="44"/>
      <c r="H11" s="45"/>
      <c r="J11" s="44"/>
      <c r="K11" s="44"/>
    </row>
    <row r="12" spans="4:11" s="42" customFormat="1" ht="18.75">
      <c r="D12" s="46"/>
      <c r="E12" s="44"/>
      <c r="H12" s="47"/>
      <c r="J12" s="44"/>
      <c r="K12" s="44"/>
    </row>
    <row r="13" spans="3:11" s="42" customFormat="1" ht="26.25">
      <c r="C13" s="444" t="s">
        <v>331</v>
      </c>
      <c r="D13" s="444"/>
      <c r="E13" s="444"/>
      <c r="F13" s="444"/>
      <c r="G13" s="444"/>
      <c r="J13" s="44"/>
      <c r="K13" s="44"/>
    </row>
    <row r="14" spans="5:11" s="42" customFormat="1" ht="15.75">
      <c r="E14" s="44"/>
      <c r="J14" s="44"/>
      <c r="K14" s="44"/>
    </row>
    <row r="15" spans="1:11" s="42" customFormat="1" ht="18.75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</row>
    <row r="16" spans="1:11" s="42" customFormat="1" ht="15.75" customHeight="1">
      <c r="A16" s="52"/>
      <c r="B16" s="449" t="s">
        <v>82</v>
      </c>
      <c r="C16" s="449"/>
      <c r="D16" s="449"/>
      <c r="E16" s="449"/>
      <c r="F16" s="449"/>
      <c r="G16" s="449"/>
      <c r="H16" s="449"/>
      <c r="I16" s="450"/>
      <c r="J16" s="450"/>
      <c r="K16" s="450"/>
    </row>
    <row r="17" spans="5:11" s="42" customFormat="1" ht="21" thickBot="1">
      <c r="E17" s="44"/>
      <c r="I17" s="450"/>
      <c r="J17" s="450"/>
      <c r="K17" s="450"/>
    </row>
    <row r="18" spans="1:11" s="42" customFormat="1" ht="45.75" customHeight="1" thickBot="1">
      <c r="A18" s="187" t="s">
        <v>49</v>
      </c>
      <c r="B18" s="187" t="s">
        <v>0</v>
      </c>
      <c r="C18" s="188" t="s">
        <v>58</v>
      </c>
      <c r="D18" s="187" t="s">
        <v>94</v>
      </c>
      <c r="E18" s="384" t="s">
        <v>186</v>
      </c>
      <c r="F18" s="8"/>
      <c r="G18" s="189" t="s">
        <v>49</v>
      </c>
      <c r="H18" s="187" t="s">
        <v>38</v>
      </c>
      <c r="I18" s="188" t="s">
        <v>58</v>
      </c>
      <c r="J18" s="187" t="s">
        <v>94</v>
      </c>
      <c r="K18" s="384" t="s">
        <v>186</v>
      </c>
    </row>
    <row r="19" spans="1:11" ht="15.75" customHeight="1">
      <c r="A19" s="422" t="s">
        <v>280</v>
      </c>
      <c r="B19" s="422" t="s">
        <v>54</v>
      </c>
      <c r="C19" s="422" t="s">
        <v>124</v>
      </c>
      <c r="D19" s="382" t="s">
        <v>64</v>
      </c>
      <c r="E19" s="385">
        <v>48909.331999999995</v>
      </c>
      <c r="F19" s="48"/>
      <c r="G19" s="422" t="s">
        <v>45</v>
      </c>
      <c r="H19" s="422" t="s">
        <v>56</v>
      </c>
      <c r="I19" s="422" t="s">
        <v>144</v>
      </c>
      <c r="J19" s="381">
        <v>3</v>
      </c>
      <c r="K19" s="385">
        <v>41969.536</v>
      </c>
    </row>
    <row r="20" spans="1:11" ht="15.75">
      <c r="A20" s="423"/>
      <c r="B20" s="423"/>
      <c r="C20" s="423"/>
      <c r="D20" s="386" t="s">
        <v>59</v>
      </c>
      <c r="E20" s="385">
        <v>44651.42</v>
      </c>
      <c r="F20" s="48"/>
      <c r="G20" s="423"/>
      <c r="H20" s="423"/>
      <c r="I20" s="423"/>
      <c r="J20" s="244">
        <v>4</v>
      </c>
      <c r="K20" s="385">
        <v>41742.975999999995</v>
      </c>
    </row>
    <row r="21" spans="1:18" ht="16.5" thickBot="1">
      <c r="A21" s="423"/>
      <c r="B21" s="423"/>
      <c r="C21" s="423"/>
      <c r="D21" s="386" t="s">
        <v>60</v>
      </c>
      <c r="E21" s="385">
        <v>44514.06799999999</v>
      </c>
      <c r="F21" s="48"/>
      <c r="G21" s="424"/>
      <c r="H21" s="424"/>
      <c r="I21" s="424"/>
      <c r="J21" s="285">
        <v>5</v>
      </c>
      <c r="K21" s="385">
        <v>41742.975999999995</v>
      </c>
      <c r="R21" s="90"/>
    </row>
    <row r="22" spans="1:11" ht="15.75" customHeight="1">
      <c r="A22" s="423"/>
      <c r="B22" s="423"/>
      <c r="C22" s="423"/>
      <c r="D22" s="387" t="s">
        <v>66</v>
      </c>
      <c r="E22" s="385">
        <v>44479.729999999996</v>
      </c>
      <c r="F22" s="48"/>
      <c r="G22" s="422" t="s">
        <v>45</v>
      </c>
      <c r="H22" s="422" t="s">
        <v>129</v>
      </c>
      <c r="I22" s="441" t="s">
        <v>144</v>
      </c>
      <c r="J22" s="382">
        <v>2.5</v>
      </c>
      <c r="K22" s="385">
        <v>42535.935999999994</v>
      </c>
    </row>
    <row r="23" spans="1:11" ht="15.75">
      <c r="A23" s="423"/>
      <c r="B23" s="423"/>
      <c r="C23" s="423"/>
      <c r="D23" s="387" t="s">
        <v>91</v>
      </c>
      <c r="E23" s="385">
        <v>41927.272</v>
      </c>
      <c r="F23" s="48"/>
      <c r="G23" s="423"/>
      <c r="H23" s="423"/>
      <c r="I23" s="442"/>
      <c r="J23" s="244" t="s">
        <v>183</v>
      </c>
      <c r="K23" s="385">
        <v>42309.376</v>
      </c>
    </row>
    <row r="24" spans="1:11" ht="16.5" customHeight="1">
      <c r="A24" s="423"/>
      <c r="B24" s="423"/>
      <c r="C24" s="423"/>
      <c r="D24" s="396" t="s">
        <v>92</v>
      </c>
      <c r="E24" s="385">
        <v>41755.581999999995</v>
      </c>
      <c r="F24" s="48"/>
      <c r="G24" s="423"/>
      <c r="H24" s="423"/>
      <c r="I24" s="442"/>
      <c r="J24" s="244" t="s">
        <v>184</v>
      </c>
      <c r="K24" s="385">
        <v>41969.536</v>
      </c>
    </row>
    <row r="25" spans="1:11" ht="16.5" customHeight="1" thickBot="1">
      <c r="A25" s="423"/>
      <c r="B25" s="423"/>
      <c r="C25" s="423"/>
      <c r="D25" s="285" t="s">
        <v>62</v>
      </c>
      <c r="E25" s="385">
        <v>41286.295999999995</v>
      </c>
      <c r="F25" s="48"/>
      <c r="G25" s="424"/>
      <c r="H25" s="424"/>
      <c r="I25" s="443"/>
      <c r="J25" s="383" t="s">
        <v>281</v>
      </c>
      <c r="K25" s="385">
        <v>41742.975999999995</v>
      </c>
    </row>
    <row r="26" spans="1:11" ht="15.75" customHeight="1" thickBot="1">
      <c r="A26" s="423"/>
      <c r="B26" s="423"/>
      <c r="C26" s="424"/>
      <c r="D26" s="397" t="s">
        <v>7</v>
      </c>
      <c r="E26" s="385">
        <v>41286.295999999995</v>
      </c>
      <c r="F26" s="48"/>
      <c r="G26" s="422" t="s">
        <v>163</v>
      </c>
      <c r="H26" s="446" t="s">
        <v>286</v>
      </c>
      <c r="I26" s="422" t="s">
        <v>144</v>
      </c>
      <c r="J26" s="309">
        <v>2.5</v>
      </c>
      <c r="K26" s="339">
        <v>0</v>
      </c>
    </row>
    <row r="27" spans="1:11" ht="16.5" customHeight="1" thickBot="1">
      <c r="A27" s="422" t="s">
        <v>282</v>
      </c>
      <c r="B27" s="422" t="s">
        <v>54</v>
      </c>
      <c r="C27" s="214" t="s">
        <v>146</v>
      </c>
      <c r="D27" s="286" t="s">
        <v>64</v>
      </c>
      <c r="E27" s="385">
        <v>46093.37999999999</v>
      </c>
      <c r="F27" s="48"/>
      <c r="G27" s="423"/>
      <c r="H27" s="447"/>
      <c r="I27" s="423"/>
      <c r="J27" s="310" t="s">
        <v>183</v>
      </c>
      <c r="K27" s="201">
        <v>0</v>
      </c>
    </row>
    <row r="28" spans="1:11" ht="15.75" customHeight="1">
      <c r="A28" s="423"/>
      <c r="B28" s="423"/>
      <c r="C28" s="425" t="s">
        <v>147</v>
      </c>
      <c r="D28" s="398" t="s">
        <v>59</v>
      </c>
      <c r="E28" s="385">
        <v>46093.37999999999</v>
      </c>
      <c r="F28" s="48"/>
      <c r="G28" s="423"/>
      <c r="H28" s="447"/>
      <c r="I28" s="423"/>
      <c r="J28" s="262" t="s">
        <v>184</v>
      </c>
      <c r="K28" s="210">
        <v>0</v>
      </c>
    </row>
    <row r="29" spans="1:11" ht="15.75" customHeight="1" thickBot="1">
      <c r="A29" s="423"/>
      <c r="B29" s="423"/>
      <c r="C29" s="426"/>
      <c r="D29" s="399">
        <v>1.6</v>
      </c>
      <c r="E29" s="385">
        <v>45622.55999999999</v>
      </c>
      <c r="F29" s="48"/>
      <c r="G29" s="424"/>
      <c r="H29" s="448"/>
      <c r="I29" s="424"/>
      <c r="J29" s="311" t="s">
        <v>302</v>
      </c>
      <c r="K29" s="247">
        <v>0</v>
      </c>
    </row>
    <row r="30" spans="1:11" ht="15.75">
      <c r="A30" s="423"/>
      <c r="B30" s="423"/>
      <c r="C30" s="426"/>
      <c r="D30" s="400">
        <v>1.7</v>
      </c>
      <c r="E30" s="385">
        <v>45622.55999999999</v>
      </c>
      <c r="F30" s="48"/>
      <c r="G30" s="422" t="s">
        <v>164</v>
      </c>
      <c r="H30" s="451" t="s">
        <v>287</v>
      </c>
      <c r="I30" s="422" t="s">
        <v>165</v>
      </c>
      <c r="J30" s="196">
        <v>5</v>
      </c>
      <c r="K30" s="215">
        <v>0</v>
      </c>
    </row>
    <row r="31" spans="1:13" ht="16.5" customHeight="1">
      <c r="A31" s="423"/>
      <c r="B31" s="423"/>
      <c r="C31" s="426"/>
      <c r="D31" s="401" t="s">
        <v>61</v>
      </c>
      <c r="E31" s="385">
        <v>45297.469999999994</v>
      </c>
      <c r="F31" s="48"/>
      <c r="G31" s="423"/>
      <c r="H31" s="452"/>
      <c r="I31" s="423"/>
      <c r="J31" s="191">
        <v>6</v>
      </c>
      <c r="K31" s="197">
        <v>0</v>
      </c>
      <c r="M31" s="56"/>
    </row>
    <row r="32" spans="1:11" ht="15.75" customHeight="1" thickBot="1">
      <c r="A32" s="423"/>
      <c r="B32" s="423"/>
      <c r="C32" s="426"/>
      <c r="D32" s="310" t="s">
        <v>65</v>
      </c>
      <c r="E32" s="385">
        <v>45286.259999999995</v>
      </c>
      <c r="F32" s="48"/>
      <c r="G32" s="424"/>
      <c r="H32" s="453"/>
      <c r="I32" s="424"/>
      <c r="J32" s="199">
        <v>8</v>
      </c>
      <c r="K32" s="339">
        <v>0</v>
      </c>
    </row>
    <row r="33" spans="1:11" ht="15.75">
      <c r="A33" s="423"/>
      <c r="B33" s="423"/>
      <c r="C33" s="426"/>
      <c r="D33" s="401" t="s">
        <v>67</v>
      </c>
      <c r="E33" s="385">
        <v>43111.52</v>
      </c>
      <c r="F33" s="48"/>
      <c r="G33" s="454" t="s">
        <v>166</v>
      </c>
      <c r="H33" s="422" t="s">
        <v>167</v>
      </c>
      <c r="I33" s="422" t="s">
        <v>124</v>
      </c>
      <c r="J33" s="386">
        <v>1.2</v>
      </c>
      <c r="K33" s="385">
        <v>60163</v>
      </c>
    </row>
    <row r="34" spans="1:11" ht="15.75">
      <c r="A34" s="423"/>
      <c r="B34" s="423"/>
      <c r="C34" s="426"/>
      <c r="D34" s="244" t="s">
        <v>62</v>
      </c>
      <c r="E34" s="385">
        <v>42562.229999999996</v>
      </c>
      <c r="F34" s="48"/>
      <c r="G34" s="455"/>
      <c r="H34" s="423"/>
      <c r="I34" s="423"/>
      <c r="J34" s="387" t="s">
        <v>182</v>
      </c>
      <c r="K34" s="385">
        <v>52021</v>
      </c>
    </row>
    <row r="35" spans="1:11" ht="16.5" thickBot="1">
      <c r="A35" s="424"/>
      <c r="B35" s="424"/>
      <c r="C35" s="427"/>
      <c r="D35" s="402" t="s">
        <v>7</v>
      </c>
      <c r="E35" s="385">
        <v>42046.57</v>
      </c>
      <c r="F35" s="48"/>
      <c r="G35" s="455"/>
      <c r="H35" s="423"/>
      <c r="I35" s="423"/>
      <c r="J35" s="308">
        <v>2</v>
      </c>
      <c r="K35" s="385">
        <v>49790.799999999996</v>
      </c>
    </row>
    <row r="36" spans="1:11" ht="16.5" customHeight="1">
      <c r="A36" s="422" t="s">
        <v>283</v>
      </c>
      <c r="B36" s="422" t="s">
        <v>54</v>
      </c>
      <c r="C36" s="422" t="s">
        <v>124</v>
      </c>
      <c r="D36" s="249" t="s">
        <v>64</v>
      </c>
      <c r="E36" s="385">
        <v>46093.37999999999</v>
      </c>
      <c r="F36" s="48"/>
      <c r="G36" s="455"/>
      <c r="H36" s="423"/>
      <c r="I36" s="423"/>
      <c r="J36" s="387">
        <v>2.5</v>
      </c>
      <c r="K36" s="385">
        <v>49377.799999999996</v>
      </c>
    </row>
    <row r="37" spans="1:11" ht="15.75">
      <c r="A37" s="423"/>
      <c r="B37" s="423"/>
      <c r="C37" s="423"/>
      <c r="D37" s="249" t="s">
        <v>59</v>
      </c>
      <c r="E37" s="385">
        <v>46093.37999999999</v>
      </c>
      <c r="F37" s="48"/>
      <c r="G37" s="455"/>
      <c r="H37" s="423"/>
      <c r="I37" s="423"/>
      <c r="J37" s="244">
        <v>3</v>
      </c>
      <c r="K37" s="385">
        <v>48481</v>
      </c>
    </row>
    <row r="38" spans="1:11" ht="15.75" customHeight="1" thickBot="1">
      <c r="A38" s="423"/>
      <c r="B38" s="423"/>
      <c r="C38" s="423"/>
      <c r="D38" s="249" t="s">
        <v>60</v>
      </c>
      <c r="E38" s="385">
        <v>45622.55999999999</v>
      </c>
      <c r="F38" s="48"/>
      <c r="G38" s="456"/>
      <c r="H38" s="424"/>
      <c r="I38" s="424"/>
      <c r="J38" s="388" t="s">
        <v>169</v>
      </c>
      <c r="K38" s="385">
        <v>48127</v>
      </c>
    </row>
    <row r="39" spans="1:11" ht="15.75" customHeight="1">
      <c r="A39" s="423"/>
      <c r="B39" s="423"/>
      <c r="C39" s="423"/>
      <c r="D39" s="387" t="s">
        <v>61</v>
      </c>
      <c r="E39" s="385">
        <v>45297.469999999994</v>
      </c>
      <c r="F39" s="48"/>
      <c r="G39" s="422" t="s">
        <v>170</v>
      </c>
      <c r="H39" s="422" t="s">
        <v>167</v>
      </c>
      <c r="I39" s="422" t="s">
        <v>124</v>
      </c>
      <c r="J39" s="297">
        <v>1.2</v>
      </c>
      <c r="K39" s="385">
        <v>61343</v>
      </c>
    </row>
    <row r="40" spans="1:11" ht="15.75" customHeight="1">
      <c r="A40" s="423"/>
      <c r="B40" s="423"/>
      <c r="C40" s="423"/>
      <c r="D40" s="387" t="s">
        <v>65</v>
      </c>
      <c r="E40" s="385">
        <v>45286.259999999995</v>
      </c>
      <c r="F40" s="48"/>
      <c r="G40" s="423"/>
      <c r="H40" s="423"/>
      <c r="I40" s="423"/>
      <c r="J40" s="208" t="s">
        <v>182</v>
      </c>
      <c r="K40" s="385">
        <v>53201</v>
      </c>
    </row>
    <row r="41" spans="1:11" ht="15.75" customHeight="1">
      <c r="A41" s="423"/>
      <c r="B41" s="423"/>
      <c r="C41" s="423"/>
      <c r="D41" s="387" t="s">
        <v>67</v>
      </c>
      <c r="E41" s="385">
        <v>43111.52</v>
      </c>
      <c r="F41" s="48"/>
      <c r="G41" s="423"/>
      <c r="H41" s="423"/>
      <c r="I41" s="423"/>
      <c r="J41" s="244">
        <v>2</v>
      </c>
      <c r="K41" s="385">
        <v>50970.799999999996</v>
      </c>
    </row>
    <row r="42" spans="1:11" ht="16.5" customHeight="1">
      <c r="A42" s="423"/>
      <c r="B42" s="423"/>
      <c r="C42" s="423"/>
      <c r="D42" s="244" t="s">
        <v>62</v>
      </c>
      <c r="E42" s="385">
        <v>42562.229999999996</v>
      </c>
      <c r="F42" s="48"/>
      <c r="G42" s="423"/>
      <c r="H42" s="423"/>
      <c r="I42" s="423"/>
      <c r="J42" s="208">
        <v>2.5</v>
      </c>
      <c r="K42" s="385">
        <v>50557.799999999996</v>
      </c>
    </row>
    <row r="43" spans="1:11" ht="16.5" thickBot="1">
      <c r="A43" s="424"/>
      <c r="B43" s="424"/>
      <c r="C43" s="424"/>
      <c r="D43" s="383" t="s">
        <v>7</v>
      </c>
      <c r="E43" s="385">
        <v>42046.57</v>
      </c>
      <c r="F43" s="48"/>
      <c r="G43" s="423"/>
      <c r="H43" s="423"/>
      <c r="I43" s="423"/>
      <c r="J43" s="211">
        <v>3</v>
      </c>
      <c r="K43" s="385">
        <v>49661</v>
      </c>
    </row>
    <row r="44" spans="1:11" ht="15.75" customHeight="1" thickBot="1">
      <c r="A44" s="298" t="s">
        <v>46</v>
      </c>
      <c r="B44" s="299" t="s">
        <v>63</v>
      </c>
      <c r="C44" s="300" t="s">
        <v>11</v>
      </c>
      <c r="D44" s="403" t="s">
        <v>48</v>
      </c>
      <c r="E44" s="385">
        <v>52240</v>
      </c>
      <c r="F44" s="48"/>
      <c r="G44" s="424"/>
      <c r="H44" s="424"/>
      <c r="I44" s="424"/>
      <c r="J44" s="212" t="s">
        <v>169</v>
      </c>
      <c r="K44" s="385">
        <v>49307</v>
      </c>
    </row>
    <row r="45" spans="1:11" ht="15.75" customHeight="1" thickBot="1">
      <c r="A45" s="301" t="s">
        <v>47</v>
      </c>
      <c r="B45" s="302" t="s">
        <v>63</v>
      </c>
      <c r="C45" s="296" t="s">
        <v>11</v>
      </c>
      <c r="D45" s="404" t="s">
        <v>48</v>
      </c>
      <c r="E45" s="385">
        <v>60500</v>
      </c>
      <c r="F45" s="48"/>
      <c r="G45" s="422" t="s">
        <v>171</v>
      </c>
      <c r="H45" s="422" t="s">
        <v>167</v>
      </c>
      <c r="I45" s="422" t="s">
        <v>145</v>
      </c>
      <c r="J45" s="389">
        <v>1.2</v>
      </c>
      <c r="K45" s="385">
        <v>68965.79999999999</v>
      </c>
    </row>
    <row r="46" spans="1:11" ht="16.5" customHeight="1" thickBot="1">
      <c r="A46" s="422" t="s">
        <v>172</v>
      </c>
      <c r="B46" s="422" t="s">
        <v>57</v>
      </c>
      <c r="C46" s="294" t="s">
        <v>73</v>
      </c>
      <c r="D46" s="405">
        <v>1.2</v>
      </c>
      <c r="E46" s="406">
        <v>0</v>
      </c>
      <c r="F46" s="48"/>
      <c r="G46" s="423"/>
      <c r="H46" s="423"/>
      <c r="I46" s="424"/>
      <c r="J46" s="390" t="s">
        <v>35</v>
      </c>
      <c r="K46" s="385">
        <v>68836</v>
      </c>
    </row>
    <row r="47" spans="1:11" ht="15.75" customHeight="1">
      <c r="A47" s="423"/>
      <c r="B47" s="423"/>
      <c r="C47" s="422" t="s">
        <v>124</v>
      </c>
      <c r="D47" s="195" t="s">
        <v>168</v>
      </c>
      <c r="E47" s="200">
        <v>0</v>
      </c>
      <c r="F47" s="48"/>
      <c r="G47" s="423"/>
      <c r="H47" s="423"/>
      <c r="I47" s="422" t="s">
        <v>124</v>
      </c>
      <c r="J47" s="391">
        <v>1.6</v>
      </c>
      <c r="K47" s="385">
        <v>64576.2</v>
      </c>
    </row>
    <row r="48" spans="1:11" ht="15.75" customHeight="1">
      <c r="A48" s="423"/>
      <c r="B48" s="423"/>
      <c r="C48" s="423"/>
      <c r="D48" s="195" t="s">
        <v>173</v>
      </c>
      <c r="E48" s="200">
        <v>0</v>
      </c>
      <c r="F48" s="48"/>
      <c r="G48" s="423"/>
      <c r="H48" s="423"/>
      <c r="I48" s="423"/>
      <c r="J48" s="392">
        <v>2</v>
      </c>
      <c r="K48" s="385">
        <v>64399.2</v>
      </c>
    </row>
    <row r="49" spans="1:11" ht="15.75">
      <c r="A49" s="423"/>
      <c r="B49" s="423"/>
      <c r="C49" s="423"/>
      <c r="D49" s="191" t="s">
        <v>174</v>
      </c>
      <c r="E49" s="201">
        <v>0</v>
      </c>
      <c r="F49" s="48"/>
      <c r="G49" s="423"/>
      <c r="H49" s="423"/>
      <c r="I49" s="423"/>
      <c r="J49" s="393">
        <v>3</v>
      </c>
      <c r="K49" s="385">
        <v>63785.6</v>
      </c>
    </row>
    <row r="50" spans="1:11" ht="16.5" thickBot="1">
      <c r="A50" s="423"/>
      <c r="B50" s="423"/>
      <c r="C50" s="423"/>
      <c r="D50" s="192" t="s">
        <v>175</v>
      </c>
      <c r="E50" s="202">
        <v>0</v>
      </c>
      <c r="F50" s="48"/>
      <c r="G50" s="423"/>
      <c r="H50" s="423"/>
      <c r="I50" s="424"/>
      <c r="J50" s="394">
        <v>4</v>
      </c>
      <c r="K50" s="385">
        <v>63549.6</v>
      </c>
    </row>
    <row r="51" spans="1:11" ht="16.5" customHeight="1" thickBot="1">
      <c r="A51" s="424"/>
      <c r="B51" s="424"/>
      <c r="C51" s="424"/>
      <c r="D51" s="203" t="s">
        <v>9</v>
      </c>
      <c r="E51" s="204">
        <v>0</v>
      </c>
      <c r="F51" s="48"/>
      <c r="G51" s="424"/>
      <c r="H51" s="424"/>
      <c r="I51" s="295">
        <v>1000</v>
      </c>
      <c r="J51" s="395" t="s">
        <v>7</v>
      </c>
      <c r="K51" s="385">
        <v>62959.6</v>
      </c>
    </row>
    <row r="52" spans="1:6" ht="16.5" customHeight="1">
      <c r="A52" s="288"/>
      <c r="B52" s="288"/>
      <c r="C52" s="17"/>
      <c r="D52" s="17"/>
      <c r="E52" s="17"/>
      <c r="F52" s="48"/>
    </row>
    <row r="53" spans="1:6" ht="15.75" customHeight="1">
      <c r="A53" s="288"/>
      <c r="B53" s="288"/>
      <c r="C53" s="17"/>
      <c r="D53" s="17"/>
      <c r="E53" s="17"/>
      <c r="F53" s="48"/>
    </row>
    <row r="54" spans="6:11" ht="16.5" customHeight="1">
      <c r="F54" s="17"/>
      <c r="G54" s="288"/>
      <c r="H54" s="288"/>
      <c r="I54" s="312"/>
      <c r="J54" s="6"/>
      <c r="K54" s="11"/>
    </row>
    <row r="55" spans="1:11" ht="15.75" customHeight="1">
      <c r="A55" s="7" t="s">
        <v>148</v>
      </c>
      <c r="B55" s="58"/>
      <c r="C55" s="58"/>
      <c r="F55" s="17"/>
      <c r="G55" s="288"/>
      <c r="H55" s="288"/>
      <c r="I55" s="312"/>
      <c r="J55" s="6"/>
      <c r="K55" s="11"/>
    </row>
    <row r="56" spans="1:11" ht="15.75" customHeight="1">
      <c r="A56" s="56" t="s">
        <v>149</v>
      </c>
      <c r="F56" s="17"/>
      <c r="G56" s="288"/>
      <c r="H56" s="288"/>
      <c r="I56" s="312"/>
      <c r="J56" s="6"/>
      <c r="K56" s="11"/>
    </row>
    <row r="57" spans="1:11" ht="15.75">
      <c r="A57" s="56" t="s">
        <v>284</v>
      </c>
      <c r="B57" s="56"/>
      <c r="C57" s="56"/>
      <c r="D57" s="322"/>
      <c r="E57" s="322"/>
      <c r="F57" s="323"/>
      <c r="G57" s="324"/>
      <c r="H57" s="288"/>
      <c r="I57" s="312"/>
      <c r="J57" s="6"/>
      <c r="K57" s="11"/>
    </row>
    <row r="58" spans="1:11" ht="15.75">
      <c r="A58" s="56" t="s">
        <v>268</v>
      </c>
      <c r="B58" s="56"/>
      <c r="C58" s="56"/>
      <c r="D58" s="58"/>
      <c r="E58" s="58"/>
      <c r="F58" s="17"/>
      <c r="G58" s="288"/>
      <c r="H58" s="288"/>
      <c r="I58" s="312"/>
      <c r="J58" s="6"/>
      <c r="K58" s="11"/>
    </row>
    <row r="59" spans="1:11" ht="16.5" customHeight="1">
      <c r="A59" s="56" t="s">
        <v>150</v>
      </c>
      <c r="F59" s="17"/>
      <c r="G59" s="288"/>
      <c r="H59" s="288"/>
      <c r="I59" s="312"/>
      <c r="J59" s="6"/>
      <c r="K59" s="11"/>
    </row>
    <row r="60" spans="1:11" ht="15.75">
      <c r="A60" s="56"/>
      <c r="F60" s="17"/>
      <c r="G60" s="288"/>
      <c r="H60" s="288"/>
      <c r="I60" s="312"/>
      <c r="J60" s="6"/>
      <c r="K60" s="11"/>
    </row>
    <row r="61" spans="1:11" ht="16.5" customHeight="1" thickBot="1">
      <c r="A61" s="56"/>
      <c r="F61" s="17"/>
      <c r="G61" s="288"/>
      <c r="H61" s="288"/>
      <c r="I61" s="312"/>
      <c r="J61" s="6"/>
      <c r="K61" s="11"/>
    </row>
    <row r="62" spans="1:6" ht="15.75" customHeight="1">
      <c r="A62" s="438" t="s">
        <v>269</v>
      </c>
      <c r="B62" s="313"/>
      <c r="C62" s="314"/>
      <c r="D62" s="315"/>
      <c r="F62" s="17"/>
    </row>
    <row r="63" spans="1:6" ht="15.75">
      <c r="A63" s="439"/>
      <c r="B63" s="231"/>
      <c r="C63" s="232"/>
      <c r="D63" s="233"/>
      <c r="F63" s="17"/>
    </row>
    <row r="64" spans="1:6" ht="15.75">
      <c r="A64" s="439"/>
      <c r="B64" s="231" t="s">
        <v>272</v>
      </c>
      <c r="C64" s="232"/>
      <c r="D64" s="233"/>
      <c r="E64" s="59"/>
      <c r="F64" s="17"/>
    </row>
    <row r="65" spans="1:6" ht="15.75">
      <c r="A65" s="439"/>
      <c r="B65" s="231" t="s">
        <v>273</v>
      </c>
      <c r="C65" s="232"/>
      <c r="D65" s="233"/>
      <c r="E65" s="8"/>
      <c r="F65" s="5"/>
    </row>
    <row r="66" spans="1:6" ht="16.5" thickBot="1">
      <c r="A66" s="440"/>
      <c r="B66" s="316" t="s">
        <v>55</v>
      </c>
      <c r="C66" s="317"/>
      <c r="D66" s="318"/>
      <c r="E66" s="289"/>
      <c r="F66" s="30"/>
    </row>
    <row r="67" spans="1:6" ht="15.75">
      <c r="A67" s="81" t="s">
        <v>176</v>
      </c>
      <c r="E67" s="289"/>
      <c r="F67" s="6"/>
    </row>
    <row r="68" spans="1:5" ht="15.75">
      <c r="A68" s="319"/>
      <c r="B68" s="320"/>
      <c r="C68" s="321"/>
      <c r="D68" s="30"/>
      <c r="E68" s="289"/>
    </row>
    <row r="69" spans="1:5" ht="15.75">
      <c r="A69" s="319"/>
      <c r="B69" s="320"/>
      <c r="C69" s="320"/>
      <c r="D69" s="30"/>
      <c r="E69" s="289"/>
    </row>
    <row r="70" spans="1:5" ht="15.75">
      <c r="A70" s="86" t="s">
        <v>285</v>
      </c>
      <c r="B70" s="320"/>
      <c r="C70" s="5"/>
      <c r="D70" s="6"/>
      <c r="E70" s="59"/>
    </row>
    <row r="71" spans="1:7" ht="15.75">
      <c r="A71" s="291"/>
      <c r="B71" s="290"/>
      <c r="C71" s="17"/>
      <c r="D71" s="2"/>
      <c r="E71" s="59"/>
      <c r="G71" s="81"/>
    </row>
    <row r="73" ht="16.5" thickBot="1">
      <c r="A73" s="86"/>
    </row>
    <row r="74" spans="1:11" ht="16.5" thickBot="1">
      <c r="A74" s="223" t="s">
        <v>47</v>
      </c>
      <c r="B74" s="224" t="s">
        <v>63</v>
      </c>
      <c r="C74" s="217" t="s">
        <v>11</v>
      </c>
      <c r="D74" s="217" t="s">
        <v>48</v>
      </c>
      <c r="E74" s="218">
        <v>67000</v>
      </c>
      <c r="F74" s="48"/>
      <c r="G74" s="28"/>
      <c r="H74" s="28"/>
      <c r="I74" s="29"/>
      <c r="J74" s="2"/>
      <c r="K74" s="11"/>
    </row>
    <row r="75" spans="1:11" ht="15.75">
      <c r="A75" s="430" t="s">
        <v>275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</row>
    <row r="76" spans="1:11" ht="15.75">
      <c r="A76" s="430"/>
      <c r="B76" s="430"/>
      <c r="C76" s="430"/>
      <c r="D76" s="430"/>
      <c r="E76" s="430"/>
      <c r="F76" s="430"/>
      <c r="G76" s="430"/>
      <c r="H76" s="430"/>
      <c r="I76" s="430"/>
      <c r="J76" s="430"/>
      <c r="K76" s="430"/>
    </row>
    <row r="77" spans="1:11" ht="15.75">
      <c r="A77" s="20"/>
      <c r="B77" s="20"/>
      <c r="C77" s="20"/>
      <c r="D77" s="20"/>
      <c r="F77" s="17"/>
      <c r="G77" s="28"/>
      <c r="H77" s="28"/>
      <c r="I77" s="29"/>
      <c r="J77" s="2"/>
      <c r="K77" s="11"/>
    </row>
    <row r="78" spans="1:11" ht="15.75">
      <c r="A78" s="54" t="s">
        <v>148</v>
      </c>
      <c r="B78" s="55"/>
      <c r="C78" s="55"/>
      <c r="D78" s="20"/>
      <c r="F78" s="17"/>
      <c r="G78" s="28"/>
      <c r="H78" s="28"/>
      <c r="I78" s="29"/>
      <c r="J78" s="2"/>
      <c r="K78" s="11"/>
    </row>
    <row r="79" spans="1:11" ht="15.75">
      <c r="A79" s="56" t="s">
        <v>149</v>
      </c>
      <c r="B79" s="20"/>
      <c r="C79" s="20"/>
      <c r="D79" s="20"/>
      <c r="F79" s="17"/>
      <c r="G79" s="28"/>
      <c r="H79" s="28"/>
      <c r="I79" s="29"/>
      <c r="J79" s="2"/>
      <c r="K79" s="11"/>
    </row>
    <row r="80" spans="1:11" ht="15.75">
      <c r="A80" s="57" t="s">
        <v>267</v>
      </c>
      <c r="B80" s="57"/>
      <c r="C80" s="57"/>
      <c r="D80" s="55"/>
      <c r="E80" s="58"/>
      <c r="F80" s="17"/>
      <c r="G80" s="28"/>
      <c r="H80" s="28"/>
      <c r="I80" s="29"/>
      <c r="J80" s="2"/>
      <c r="K80" s="11"/>
    </row>
    <row r="81" spans="1:11" ht="15.75">
      <c r="A81" s="57" t="s">
        <v>268</v>
      </c>
      <c r="B81" s="57"/>
      <c r="C81" s="57"/>
      <c r="D81" s="55"/>
      <c r="E81" s="58"/>
      <c r="F81" s="17"/>
      <c r="G81" s="28"/>
      <c r="H81" s="28"/>
      <c r="I81" s="29"/>
      <c r="J81" s="2"/>
      <c r="K81" s="11"/>
    </row>
    <row r="82" spans="1:11" ht="15.75">
      <c r="A82" s="57" t="s">
        <v>150</v>
      </c>
      <c r="B82" s="20"/>
      <c r="C82" s="20"/>
      <c r="D82" s="20"/>
      <c r="F82" s="17"/>
      <c r="G82" s="28"/>
      <c r="H82" s="28"/>
      <c r="I82" s="29"/>
      <c r="J82" s="2"/>
      <c r="K82" s="11"/>
    </row>
    <row r="83" spans="1:11" ht="15.75">
      <c r="A83" s="57"/>
      <c r="B83" s="20"/>
      <c r="C83" s="20"/>
      <c r="D83" s="20"/>
      <c r="F83" s="17"/>
      <c r="G83" s="20"/>
      <c r="H83" s="20"/>
      <c r="I83" s="20"/>
      <c r="J83" s="20"/>
      <c r="K83" s="20"/>
    </row>
    <row r="84" spans="1:11" ht="15.75">
      <c r="A84" s="20"/>
      <c r="B84" s="20"/>
      <c r="C84" s="20"/>
      <c r="D84" s="20"/>
      <c r="F84" s="17"/>
      <c r="G84" s="20"/>
      <c r="H84" s="20"/>
      <c r="I84" s="20"/>
      <c r="J84" s="20"/>
      <c r="K84" s="20"/>
    </row>
    <row r="85" spans="1:11" ht="16.5" thickBot="1">
      <c r="A85" s="7" t="s">
        <v>128</v>
      </c>
      <c r="C85" s="5"/>
      <c r="D85" s="5"/>
      <c r="E85" s="59"/>
      <c r="F85" s="17"/>
      <c r="G85" s="20"/>
      <c r="H85" s="20"/>
      <c r="I85" s="20"/>
      <c r="J85" s="20"/>
      <c r="K85" s="20"/>
    </row>
    <row r="86" spans="1:11" ht="32.25" thickBot="1">
      <c r="A86" s="60" t="s">
        <v>151</v>
      </c>
      <c r="B86" s="431" t="s">
        <v>39</v>
      </c>
      <c r="C86" s="432"/>
      <c r="D86" s="61" t="s">
        <v>40</v>
      </c>
      <c r="E86" s="62" t="s">
        <v>266</v>
      </c>
      <c r="F86" s="5"/>
      <c r="G86" s="433" t="s">
        <v>269</v>
      </c>
      <c r="H86" s="225" t="s">
        <v>270</v>
      </c>
      <c r="I86" s="226"/>
      <c r="J86" s="227"/>
      <c r="K86" s="20"/>
    </row>
    <row r="87" spans="1:11" ht="15.75">
      <c r="A87" s="436" t="s">
        <v>152</v>
      </c>
      <c r="B87" s="63" t="s">
        <v>43</v>
      </c>
      <c r="C87" s="64"/>
      <c r="D87" s="65">
        <v>0.4</v>
      </c>
      <c r="E87" s="66">
        <v>8200</v>
      </c>
      <c r="F87" s="16"/>
      <c r="G87" s="434"/>
      <c r="H87" s="228" t="s">
        <v>271</v>
      </c>
      <c r="I87" s="229"/>
      <c r="J87" s="230"/>
      <c r="K87" s="20"/>
    </row>
    <row r="88" spans="1:10" ht="15.75">
      <c r="A88" s="437"/>
      <c r="B88" s="67" t="s">
        <v>44</v>
      </c>
      <c r="C88" s="68"/>
      <c r="D88" s="69">
        <v>0.6</v>
      </c>
      <c r="E88" s="70">
        <v>6700</v>
      </c>
      <c r="F88" s="6"/>
      <c r="G88" s="434"/>
      <c r="H88" s="228" t="s">
        <v>272</v>
      </c>
      <c r="I88" s="229"/>
      <c r="J88" s="230"/>
    </row>
    <row r="89" spans="1:10" ht="15.75">
      <c r="A89" s="437"/>
      <c r="B89" s="71" t="s">
        <v>153</v>
      </c>
      <c r="C89" s="72"/>
      <c r="D89" s="73">
        <v>1.1</v>
      </c>
      <c r="E89" s="74">
        <v>5500</v>
      </c>
      <c r="G89" s="434"/>
      <c r="H89" s="231" t="s">
        <v>273</v>
      </c>
      <c r="I89" s="232"/>
      <c r="J89" s="233"/>
    </row>
    <row r="90" spans="1:10" ht="16.5" thickBot="1">
      <c r="A90" s="437"/>
      <c r="B90" s="75" t="s">
        <v>154</v>
      </c>
      <c r="C90" s="76"/>
      <c r="D90" s="77">
        <v>10</v>
      </c>
      <c r="E90" s="78">
        <v>14000</v>
      </c>
      <c r="G90" s="435"/>
      <c r="H90" s="234" t="s">
        <v>55</v>
      </c>
      <c r="I90" s="235"/>
      <c r="J90" s="236"/>
    </row>
    <row r="91" spans="1:7" ht="15.75">
      <c r="A91" s="428" t="s">
        <v>155</v>
      </c>
      <c r="B91" s="63" t="s">
        <v>43</v>
      </c>
      <c r="C91" s="79"/>
      <c r="D91" s="49">
        <v>0.4</v>
      </c>
      <c r="E91" s="80">
        <v>11600</v>
      </c>
      <c r="G91" s="81" t="s">
        <v>176</v>
      </c>
    </row>
    <row r="92" spans="1:7" ht="16.5" thickBot="1">
      <c r="A92" s="429"/>
      <c r="B92" s="82" t="s">
        <v>44</v>
      </c>
      <c r="C92" s="83"/>
      <c r="D92" s="84">
        <v>0.6</v>
      </c>
      <c r="E92" s="85">
        <v>9300</v>
      </c>
      <c r="G92" s="81"/>
    </row>
    <row r="93" ht="15.75">
      <c r="A93" s="86" t="s">
        <v>156</v>
      </c>
    </row>
    <row r="94" ht="15.75">
      <c r="A94" s="86"/>
    </row>
  </sheetData>
  <sheetProtection/>
  <mergeCells count="47">
    <mergeCell ref="G39:G44"/>
    <mergeCell ref="H39:H44"/>
    <mergeCell ref="I39:I44"/>
    <mergeCell ref="G45:G51"/>
    <mergeCell ref="H45:H51"/>
    <mergeCell ref="I45:I46"/>
    <mergeCell ref="I47:I50"/>
    <mergeCell ref="G30:G32"/>
    <mergeCell ref="H30:H32"/>
    <mergeCell ref="I30:I32"/>
    <mergeCell ref="G33:G38"/>
    <mergeCell ref="H33:H38"/>
    <mergeCell ref="I33:I38"/>
    <mergeCell ref="G19:G21"/>
    <mergeCell ref="H19:H21"/>
    <mergeCell ref="B16:H16"/>
    <mergeCell ref="I16:K16"/>
    <mergeCell ref="I17:K17"/>
    <mergeCell ref="I19:I21"/>
    <mergeCell ref="B9:I9"/>
    <mergeCell ref="A1:L8"/>
    <mergeCell ref="H22:H25"/>
    <mergeCell ref="I22:I25"/>
    <mergeCell ref="C13:G13"/>
    <mergeCell ref="A15:K15"/>
    <mergeCell ref="A19:A26"/>
    <mergeCell ref="B19:B26"/>
    <mergeCell ref="C19:C26"/>
    <mergeCell ref="G22:G25"/>
    <mergeCell ref="H26:H29"/>
    <mergeCell ref="I26:I29"/>
    <mergeCell ref="A91:A92"/>
    <mergeCell ref="A75:K76"/>
    <mergeCell ref="B86:C86"/>
    <mergeCell ref="G86:G90"/>
    <mergeCell ref="A87:A90"/>
    <mergeCell ref="A62:A66"/>
    <mergeCell ref="A36:A43"/>
    <mergeCell ref="C36:C43"/>
    <mergeCell ref="B36:B43"/>
    <mergeCell ref="C47:C51"/>
    <mergeCell ref="C28:C35"/>
    <mergeCell ref="G26:G29"/>
    <mergeCell ref="A27:A35"/>
    <mergeCell ref="A46:A51"/>
    <mergeCell ref="B46:B51"/>
    <mergeCell ref="B27:B35"/>
  </mergeCells>
  <printOptions/>
  <pageMargins left="1.0236220472440944" right="0.1968503937007874" top="0.1968503937007874" bottom="0.1968503937007874" header="0.15748031496062992" footer="0"/>
  <pageSetup horizontalDpi="300" verticalDpi="3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M75"/>
  <sheetViews>
    <sheetView showGridLines="0" view="pageBreakPreview" zoomScale="70" zoomScaleNormal="60" zoomScaleSheetLayoutView="70" zoomScalePageLayoutView="0" workbookViewId="0" topLeftCell="A1">
      <selection activeCell="F12" sqref="F12"/>
    </sheetView>
  </sheetViews>
  <sheetFormatPr defaultColWidth="9.00390625" defaultRowHeight="12.75"/>
  <cols>
    <col min="1" max="1" width="21.75390625" style="17" customWidth="1"/>
    <col min="2" max="2" width="34.75390625" style="17" customWidth="1"/>
    <col min="3" max="3" width="18.75390625" style="17" customWidth="1"/>
    <col min="4" max="4" width="30.75390625" style="17" customWidth="1"/>
    <col min="5" max="5" width="21.75390625" style="17" customWidth="1"/>
    <col min="6" max="6" width="30.75390625" style="17" customWidth="1"/>
    <col min="7" max="7" width="7.875" style="17" customWidth="1"/>
    <col min="8" max="8" width="9.25390625" style="17" hidden="1" customWidth="1"/>
    <col min="9" max="12" width="9.125" style="17" hidden="1" customWidth="1"/>
    <col min="13" max="16384" width="9.125" style="17" customWidth="1"/>
  </cols>
  <sheetData>
    <row r="1" spans="1:12" ht="15.75" customHeight="1">
      <c r="A1" s="616" t="s">
        <v>335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ht="15.75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ht="15.75" customHeigh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</row>
    <row r="4" spans="1:12" ht="15.75" customHeight="1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</row>
    <row r="5" spans="1:12" ht="15.75" customHeight="1">
      <c r="A5" s="616"/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</row>
    <row r="6" spans="1:12" ht="15.75" customHeight="1">
      <c r="A6" s="616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</row>
    <row r="7" spans="1:12" ht="67.5" customHeight="1">
      <c r="A7" s="616"/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</row>
    <row r="8" spans="1:12" ht="43.5" customHeight="1">
      <c r="A8" s="616"/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</row>
    <row r="9" spans="1:9" ht="23.25">
      <c r="A9" s="45"/>
      <c r="B9" s="417"/>
      <c r="C9" s="417"/>
      <c r="D9" s="417"/>
      <c r="E9" s="417"/>
      <c r="F9" s="50"/>
      <c r="G9" s="50"/>
      <c r="H9" s="50"/>
      <c r="I9" s="50"/>
    </row>
    <row r="10" spans="1:6" ht="18.75">
      <c r="A10" s="42"/>
      <c r="B10" s="42"/>
      <c r="C10" s="42"/>
      <c r="D10" s="46"/>
      <c r="E10" s="47"/>
      <c r="F10" s="44"/>
    </row>
    <row r="11" spans="1:6" ht="15.75">
      <c r="A11" s="42"/>
      <c r="B11" s="42"/>
      <c r="C11" s="42"/>
      <c r="D11" s="46"/>
      <c r="E11" s="42"/>
      <c r="F11" s="44"/>
    </row>
    <row r="12" spans="1:6" ht="26.25">
      <c r="A12" s="42"/>
      <c r="B12" s="444" t="s">
        <v>330</v>
      </c>
      <c r="C12" s="444"/>
      <c r="D12" s="444"/>
      <c r="E12" s="42"/>
      <c r="F12" s="44"/>
    </row>
    <row r="14" spans="2:6" s="42" customFormat="1" ht="26.25" thickBot="1">
      <c r="B14" s="457" t="s">
        <v>83</v>
      </c>
      <c r="C14" s="457"/>
      <c r="D14" s="457"/>
      <c r="E14" s="457"/>
      <c r="F14" s="44"/>
    </row>
    <row r="15" spans="1:6" ht="18.75" customHeight="1">
      <c r="A15" s="460" t="s">
        <v>49</v>
      </c>
      <c r="B15" s="461"/>
      <c r="C15" s="458" t="s">
        <v>0</v>
      </c>
      <c r="D15" s="237" t="s">
        <v>1</v>
      </c>
      <c r="E15" s="458" t="s">
        <v>94</v>
      </c>
      <c r="F15" s="458" t="s">
        <v>301</v>
      </c>
    </row>
    <row r="16" spans="1:6" ht="16.5" customHeight="1" thickBot="1">
      <c r="A16" s="462"/>
      <c r="B16" s="463"/>
      <c r="C16" s="459"/>
      <c r="D16" s="238" t="s">
        <v>2</v>
      </c>
      <c r="E16" s="459"/>
      <c r="F16" s="459"/>
    </row>
    <row r="17" spans="1:7" ht="15.75" customHeight="1" thickBot="1">
      <c r="A17" s="239"/>
      <c r="B17" s="240"/>
      <c r="C17" s="422" t="s">
        <v>54</v>
      </c>
      <c r="D17" s="206" t="s">
        <v>146</v>
      </c>
      <c r="E17" s="213" t="s">
        <v>64</v>
      </c>
      <c r="F17" s="207">
        <v>64848</v>
      </c>
      <c r="G17" s="468" t="s">
        <v>140</v>
      </c>
    </row>
    <row r="18" spans="1:7" ht="16.5" thickBot="1">
      <c r="A18" s="469" t="s">
        <v>3</v>
      </c>
      <c r="B18" s="470"/>
      <c r="C18" s="423"/>
      <c r="D18" s="206" t="s">
        <v>157</v>
      </c>
      <c r="E18" s="213" t="s">
        <v>59</v>
      </c>
      <c r="F18" s="207">
        <v>62100</v>
      </c>
      <c r="G18" s="468"/>
    </row>
    <row r="19" spans="1:7" ht="15.75">
      <c r="A19" s="469" t="s">
        <v>4</v>
      </c>
      <c r="B19" s="470"/>
      <c r="C19" s="423"/>
      <c r="D19" s="484" t="s">
        <v>147</v>
      </c>
      <c r="E19" s="196" t="s">
        <v>60</v>
      </c>
      <c r="F19" s="198">
        <v>60420</v>
      </c>
      <c r="G19" s="468"/>
    </row>
    <row r="20" spans="1:7" ht="15.75">
      <c r="A20" s="469" t="s">
        <v>5</v>
      </c>
      <c r="B20" s="470"/>
      <c r="C20" s="423"/>
      <c r="D20" s="485"/>
      <c r="E20" s="222" t="s">
        <v>66</v>
      </c>
      <c r="F20" s="200">
        <v>58800</v>
      </c>
      <c r="G20" s="468"/>
    </row>
    <row r="21" spans="1:7" ht="15.75">
      <c r="A21" s="469" t="s">
        <v>298</v>
      </c>
      <c r="B21" s="483"/>
      <c r="C21" s="423"/>
      <c r="D21" s="485"/>
      <c r="E21" s="216" t="s">
        <v>67</v>
      </c>
      <c r="F21" s="201">
        <v>56600</v>
      </c>
      <c r="G21" s="468"/>
    </row>
    <row r="22" spans="1:7" ht="16.5" thickBot="1">
      <c r="A22" s="242"/>
      <c r="B22" s="245"/>
      <c r="C22" s="424"/>
      <c r="D22" s="486"/>
      <c r="E22" s="246" t="s">
        <v>9</v>
      </c>
      <c r="F22" s="247">
        <v>55488</v>
      </c>
      <c r="G22" s="468"/>
    </row>
    <row r="23" spans="1:7" ht="16.5" thickBot="1">
      <c r="A23" s="239"/>
      <c r="B23" s="248"/>
      <c r="C23" s="422" t="s">
        <v>54</v>
      </c>
      <c r="D23" s="250" t="s">
        <v>146</v>
      </c>
      <c r="E23" s="213" t="s">
        <v>64</v>
      </c>
      <c r="F23" s="207">
        <v>63180</v>
      </c>
      <c r="G23" s="468"/>
    </row>
    <row r="24" spans="1:7" ht="15.75">
      <c r="A24" s="242"/>
      <c r="B24" s="243"/>
      <c r="C24" s="423"/>
      <c r="D24" s="484" t="s">
        <v>147</v>
      </c>
      <c r="E24" s="196">
        <v>1.4</v>
      </c>
      <c r="F24" s="198">
        <v>61308</v>
      </c>
      <c r="G24" s="468"/>
    </row>
    <row r="25" spans="1:7" ht="15.75">
      <c r="A25" s="469" t="s">
        <v>3</v>
      </c>
      <c r="B25" s="470"/>
      <c r="C25" s="423"/>
      <c r="D25" s="485"/>
      <c r="E25" s="191">
        <v>1.5</v>
      </c>
      <c r="F25" s="201">
        <v>30264</v>
      </c>
      <c r="G25" s="468"/>
    </row>
    <row r="26" spans="1:7" ht="16.5" thickBot="1">
      <c r="A26" s="469" t="s">
        <v>4</v>
      </c>
      <c r="B26" s="470"/>
      <c r="C26" s="423"/>
      <c r="D26" s="485"/>
      <c r="E26" s="199" t="s">
        <v>158</v>
      </c>
      <c r="F26" s="219">
        <v>59664</v>
      </c>
      <c r="G26" s="468"/>
    </row>
    <row r="27" spans="1:7" ht="15.75">
      <c r="A27" s="469" t="s">
        <v>6</v>
      </c>
      <c r="B27" s="470"/>
      <c r="C27" s="423"/>
      <c r="D27" s="485"/>
      <c r="E27" s="222" t="s">
        <v>278</v>
      </c>
      <c r="F27" s="200">
        <v>59004</v>
      </c>
      <c r="G27" s="468"/>
    </row>
    <row r="28" spans="1:7" ht="15.75">
      <c r="A28" s="469" t="s">
        <v>298</v>
      </c>
      <c r="B28" s="470"/>
      <c r="C28" s="423"/>
      <c r="D28" s="485"/>
      <c r="E28" s="222" t="s">
        <v>279</v>
      </c>
      <c r="F28" s="200">
        <v>57264</v>
      </c>
      <c r="G28" s="468"/>
    </row>
    <row r="29" spans="1:7" ht="15.75">
      <c r="A29" s="242"/>
      <c r="B29" s="245"/>
      <c r="C29" s="423"/>
      <c r="D29" s="485"/>
      <c r="E29" s="191" t="s">
        <v>67</v>
      </c>
      <c r="F29" s="201">
        <v>554252</v>
      </c>
      <c r="G29" s="468"/>
    </row>
    <row r="30" spans="1:7" ht="16.5" thickBot="1">
      <c r="A30" s="242"/>
      <c r="B30" s="245"/>
      <c r="C30" s="423"/>
      <c r="D30" s="485"/>
      <c r="E30" s="192">
        <v>4</v>
      </c>
      <c r="F30" s="202">
        <v>54336</v>
      </c>
      <c r="G30" s="468"/>
    </row>
    <row r="31" spans="1:13" ht="16.5" thickBot="1">
      <c r="A31" s="242"/>
      <c r="B31" s="245"/>
      <c r="C31" s="424"/>
      <c r="D31" s="486"/>
      <c r="E31" s="194">
        <v>5</v>
      </c>
      <c r="F31" s="202">
        <v>54336.5</v>
      </c>
      <c r="G31" s="468"/>
      <c r="M31" s="293"/>
    </row>
    <row r="32" spans="1:7" ht="16.5" thickBot="1">
      <c r="A32" s="242"/>
      <c r="B32" s="245"/>
      <c r="C32" s="305"/>
      <c r="D32" s="306"/>
      <c r="E32" s="308">
        <v>6</v>
      </c>
      <c r="F32" s="304">
        <v>54337</v>
      </c>
      <c r="G32" s="292"/>
    </row>
    <row r="33" spans="1:7" ht="15.75">
      <c r="A33" s="471" t="s">
        <v>41</v>
      </c>
      <c r="B33" s="472"/>
      <c r="C33" s="477" t="s">
        <v>71</v>
      </c>
      <c r="D33" s="480" t="s">
        <v>145</v>
      </c>
      <c r="E33" s="241">
        <v>1.5</v>
      </c>
      <c r="F33" s="200">
        <v>92860</v>
      </c>
      <c r="G33" s="292"/>
    </row>
    <row r="34" spans="1:7" ht="15.75" customHeight="1">
      <c r="A34" s="473"/>
      <c r="B34" s="474"/>
      <c r="C34" s="478"/>
      <c r="D34" s="481"/>
      <c r="E34" s="244">
        <v>2</v>
      </c>
      <c r="F34" s="201">
        <v>86428</v>
      </c>
      <c r="G34" s="292"/>
    </row>
    <row r="35" spans="1:7" ht="15.75" customHeight="1">
      <c r="A35" s="473"/>
      <c r="B35" s="474"/>
      <c r="C35" s="478"/>
      <c r="D35" s="481"/>
      <c r="E35" s="244">
        <v>2.5</v>
      </c>
      <c r="F35" s="201">
        <v>77464</v>
      </c>
      <c r="G35" s="467" t="s">
        <v>185</v>
      </c>
    </row>
    <row r="36" spans="1:7" ht="15.75">
      <c r="A36" s="473"/>
      <c r="B36" s="474"/>
      <c r="C36" s="478"/>
      <c r="D36" s="481"/>
      <c r="E36" s="244">
        <v>3</v>
      </c>
      <c r="F36" s="201">
        <v>75880</v>
      </c>
      <c r="G36" s="467"/>
    </row>
    <row r="37" spans="1:7" ht="15.75" customHeight="1" thickBot="1">
      <c r="A37" s="475"/>
      <c r="B37" s="476"/>
      <c r="C37" s="479"/>
      <c r="D37" s="482"/>
      <c r="E37" s="285" t="s">
        <v>9</v>
      </c>
      <c r="F37" s="247">
        <v>72520</v>
      </c>
      <c r="G37" s="467"/>
    </row>
    <row r="38" spans="1:7" ht="15.75">
      <c r="A38" s="471" t="s">
        <v>42</v>
      </c>
      <c r="B38" s="472"/>
      <c r="C38" s="477" t="s">
        <v>69</v>
      </c>
      <c r="D38" s="480" t="s">
        <v>145</v>
      </c>
      <c r="E38" s="241">
        <v>1.2</v>
      </c>
      <c r="F38" s="198">
        <v>215452</v>
      </c>
      <c r="G38" s="467"/>
    </row>
    <row r="39" spans="1:7" ht="15.75" customHeight="1">
      <c r="A39" s="473"/>
      <c r="B39" s="474"/>
      <c r="C39" s="478"/>
      <c r="D39" s="481"/>
      <c r="E39" s="249">
        <v>1.4</v>
      </c>
      <c r="F39" s="200">
        <v>117125</v>
      </c>
      <c r="G39" s="467"/>
    </row>
    <row r="40" spans="1:7" ht="15.75" customHeight="1">
      <c r="A40" s="473"/>
      <c r="B40" s="474"/>
      <c r="C40" s="478"/>
      <c r="D40" s="481"/>
      <c r="E40" s="244">
        <v>2</v>
      </c>
      <c r="F40" s="201">
        <v>93880</v>
      </c>
      <c r="G40" s="467"/>
    </row>
    <row r="41" spans="1:7" ht="16.5" thickBot="1">
      <c r="A41" s="475"/>
      <c r="B41" s="476"/>
      <c r="C41" s="479"/>
      <c r="D41" s="482"/>
      <c r="E41" s="285">
        <v>2.5</v>
      </c>
      <c r="F41" s="202">
        <v>81988</v>
      </c>
      <c r="G41" s="467"/>
    </row>
    <row r="42" spans="1:7" ht="16.5" thickBot="1">
      <c r="A42" s="490" t="s">
        <v>68</v>
      </c>
      <c r="B42" s="491"/>
      <c r="C42" s="283" t="s">
        <v>90</v>
      </c>
      <c r="D42" s="251" t="s">
        <v>145</v>
      </c>
      <c r="E42" s="286">
        <v>0</v>
      </c>
      <c r="F42" s="207">
        <v>99352</v>
      </c>
      <c r="G42" s="467"/>
    </row>
    <row r="43" spans="1:7" ht="16.5" customHeight="1">
      <c r="A43" s="471" t="s">
        <v>137</v>
      </c>
      <c r="B43" s="472"/>
      <c r="C43" s="477" t="s">
        <v>70</v>
      </c>
      <c r="D43" s="492" t="s">
        <v>147</v>
      </c>
      <c r="E43" s="244">
        <v>2</v>
      </c>
      <c r="F43" s="201">
        <v>77560</v>
      </c>
      <c r="G43" s="467"/>
    </row>
    <row r="44" spans="1:7" ht="16.5" customHeight="1">
      <c r="A44" s="473"/>
      <c r="B44" s="474"/>
      <c r="C44" s="478"/>
      <c r="D44" s="493"/>
      <c r="E44" s="244" t="s">
        <v>10</v>
      </c>
      <c r="F44" s="201">
        <v>77248</v>
      </c>
      <c r="G44" s="467"/>
    </row>
    <row r="45" spans="1:7" ht="15.75" customHeight="1">
      <c r="A45" s="473"/>
      <c r="B45" s="474"/>
      <c r="C45" s="478"/>
      <c r="D45" s="493"/>
      <c r="E45" s="285" t="s">
        <v>74</v>
      </c>
      <c r="F45" s="202">
        <v>76948</v>
      </c>
      <c r="G45" s="467"/>
    </row>
    <row r="46" spans="1:7" ht="16.5" thickBot="1">
      <c r="A46" s="475"/>
      <c r="B46" s="476"/>
      <c r="C46" s="479"/>
      <c r="D46" s="494"/>
      <c r="E46" s="285" t="s">
        <v>9</v>
      </c>
      <c r="F46" s="247">
        <v>75268</v>
      </c>
      <c r="G46" s="467"/>
    </row>
    <row r="47" spans="1:7" ht="15.75">
      <c r="A47" s="471" t="s">
        <v>72</v>
      </c>
      <c r="B47" s="472"/>
      <c r="C47" s="477" t="s">
        <v>57</v>
      </c>
      <c r="D47" s="487" t="s">
        <v>145</v>
      </c>
      <c r="E47" s="193">
        <v>1.2</v>
      </c>
      <c r="F47" s="198">
        <v>98884</v>
      </c>
      <c r="G47" s="467"/>
    </row>
    <row r="48" spans="1:7" ht="15.75" customHeight="1">
      <c r="A48" s="473"/>
      <c r="B48" s="474"/>
      <c r="C48" s="478"/>
      <c r="D48" s="488"/>
      <c r="E48" s="195" t="s">
        <v>35</v>
      </c>
      <c r="F48" s="201">
        <v>98885</v>
      </c>
      <c r="G48" s="467"/>
    </row>
    <row r="49" spans="1:7" ht="39" customHeight="1">
      <c r="A49" s="473"/>
      <c r="B49" s="474"/>
      <c r="C49" s="478"/>
      <c r="D49" s="488"/>
      <c r="E49" s="195" t="s">
        <v>75</v>
      </c>
      <c r="F49" s="201">
        <v>93604</v>
      </c>
      <c r="G49" s="467"/>
    </row>
    <row r="50" spans="1:7" ht="15.75" customHeight="1">
      <c r="A50" s="473"/>
      <c r="B50" s="474"/>
      <c r="C50" s="478"/>
      <c r="D50" s="488"/>
      <c r="E50" s="190">
        <v>1.8</v>
      </c>
      <c r="F50" s="201">
        <v>85060</v>
      </c>
      <c r="G50" s="467"/>
    </row>
    <row r="51" spans="1:7" ht="15.75">
      <c r="A51" s="473"/>
      <c r="B51" s="474"/>
      <c r="C51" s="478"/>
      <c r="D51" s="488"/>
      <c r="E51" s="191">
        <v>2</v>
      </c>
      <c r="F51" s="201">
        <v>85660</v>
      </c>
      <c r="G51" s="467"/>
    </row>
    <row r="52" spans="1:7" ht="15.75">
      <c r="A52" s="473"/>
      <c r="B52" s="474"/>
      <c r="C52" s="478"/>
      <c r="D52" s="488"/>
      <c r="E52" s="209" t="s">
        <v>8</v>
      </c>
      <c r="F52" s="252">
        <v>76689</v>
      </c>
      <c r="G52" s="467"/>
    </row>
    <row r="53" spans="1:7" ht="15.75" customHeight="1">
      <c r="A53" s="473"/>
      <c r="B53" s="474"/>
      <c r="C53" s="478"/>
      <c r="D53" s="488"/>
      <c r="E53" s="209" t="s">
        <v>89</v>
      </c>
      <c r="F53" s="252">
        <v>77488</v>
      </c>
      <c r="G53" s="467"/>
    </row>
    <row r="54" spans="1:7" ht="15.75">
      <c r="A54" s="473"/>
      <c r="B54" s="474"/>
      <c r="C54" s="478"/>
      <c r="D54" s="488"/>
      <c r="E54" s="287">
        <v>3</v>
      </c>
      <c r="F54" s="220">
        <v>72580</v>
      </c>
      <c r="G54" s="467"/>
    </row>
    <row r="55" spans="1:7" ht="15.75">
      <c r="A55" s="473"/>
      <c r="B55" s="474"/>
      <c r="C55" s="478"/>
      <c r="D55" s="488"/>
      <c r="E55" s="205">
        <v>3.2</v>
      </c>
      <c r="F55" s="220">
        <v>72899</v>
      </c>
      <c r="G55" s="467"/>
    </row>
    <row r="56" spans="1:7" ht="15.75" customHeight="1">
      <c r="A56" s="473"/>
      <c r="B56" s="474"/>
      <c r="C56" s="478"/>
      <c r="D56" s="488"/>
      <c r="E56" s="205">
        <v>3.6</v>
      </c>
      <c r="F56" s="220">
        <v>72999</v>
      </c>
      <c r="G56" s="467"/>
    </row>
    <row r="57" spans="1:7" ht="15.75" customHeight="1" thickBot="1">
      <c r="A57" s="475"/>
      <c r="B57" s="476"/>
      <c r="C57" s="479"/>
      <c r="D57" s="489"/>
      <c r="E57" s="203" t="s">
        <v>9</v>
      </c>
      <c r="F57" s="204">
        <v>69583</v>
      </c>
      <c r="G57" s="467"/>
    </row>
    <row r="58" ht="15.75">
      <c r="G58" s="467"/>
    </row>
    <row r="59" ht="15.75">
      <c r="G59" s="467"/>
    </row>
    <row r="60" spans="1:7" ht="16.5" customHeight="1">
      <c r="A60" s="30"/>
      <c r="B60" s="30"/>
      <c r="C60" s="30"/>
      <c r="D60" s="33"/>
      <c r="E60" s="30"/>
      <c r="F60" s="31"/>
      <c r="G60" s="467"/>
    </row>
    <row r="61" spans="1:7" ht="15.75" customHeight="1">
      <c r="A61" s="34" t="str">
        <f>'[1]Проволока'!A51</f>
        <v>Проволока колючая оцинк.    </v>
      </c>
      <c r="B61" s="30"/>
      <c r="C61" s="30"/>
      <c r="D61" s="33"/>
      <c r="E61" s="30"/>
      <c r="F61" s="31"/>
      <c r="G61" s="184"/>
    </row>
    <row r="62" spans="1:7" ht="15.75" customHeight="1">
      <c r="A62" s="34" t="s">
        <v>149</v>
      </c>
      <c r="B62" s="30"/>
      <c r="C62" s="30"/>
      <c r="D62" s="33"/>
      <c r="E62" s="30"/>
      <c r="F62" s="31"/>
      <c r="G62" s="184"/>
    </row>
    <row r="63" spans="1:7" ht="15.75">
      <c r="A63" s="57" t="s">
        <v>150</v>
      </c>
      <c r="B63" s="30"/>
      <c r="C63" s="30"/>
      <c r="D63" s="33"/>
      <c r="E63" s="30"/>
      <c r="F63" s="31"/>
      <c r="G63" s="184"/>
    </row>
    <row r="64" spans="1:7" ht="15.75" customHeight="1" thickBot="1">
      <c r="A64" s="3"/>
      <c r="C64" s="18"/>
      <c r="D64" s="7"/>
      <c r="E64" s="32"/>
      <c r="F64" s="11"/>
      <c r="G64" s="184"/>
    </row>
    <row r="65" spans="1:7" ht="23.25" customHeight="1">
      <c r="A65" s="464" t="s">
        <v>37</v>
      </c>
      <c r="B65" s="253" t="s">
        <v>299</v>
      </c>
      <c r="C65" s="19"/>
      <c r="D65" s="55"/>
      <c r="E65" s="58"/>
      <c r="F65" s="8"/>
      <c r="G65" s="184"/>
    </row>
    <row r="66" spans="1:7" ht="15.75" customHeight="1">
      <c r="A66" s="465"/>
      <c r="B66" s="254" t="s">
        <v>300</v>
      </c>
      <c r="C66" s="5"/>
      <c r="D66" s="88"/>
      <c r="E66" s="6"/>
      <c r="F66" s="11"/>
      <c r="G66" s="184"/>
    </row>
    <row r="67" spans="1:6" ht="15.75" customHeight="1">
      <c r="A67" s="465"/>
      <c r="B67" s="255" t="s">
        <v>99</v>
      </c>
      <c r="C67" s="256"/>
      <c r="D67" s="88"/>
      <c r="E67" s="6"/>
      <c r="F67" s="11"/>
    </row>
    <row r="68" spans="1:6" ht="15.75" customHeight="1">
      <c r="A68" s="465"/>
      <c r="B68" s="257" t="s">
        <v>100</v>
      </c>
      <c r="C68" s="21"/>
      <c r="D68" s="3"/>
      <c r="E68" s="30"/>
      <c r="F68" s="31"/>
    </row>
    <row r="69" spans="1:6" ht="16.5" customHeight="1" thickBot="1">
      <c r="A69" s="466"/>
      <c r="B69" s="258" t="s">
        <v>55</v>
      </c>
      <c r="C69" s="256"/>
      <c r="D69" s="3"/>
      <c r="E69" s="30"/>
      <c r="F69" s="31"/>
    </row>
    <row r="70" spans="1:6" ht="15.75" customHeight="1">
      <c r="A70" s="81" t="s">
        <v>176</v>
      </c>
      <c r="C70" s="18"/>
      <c r="D70" s="3"/>
      <c r="E70" s="30"/>
      <c r="F70" s="31"/>
    </row>
    <row r="71" spans="1:6" ht="15.75">
      <c r="A71" s="3"/>
      <c r="C71" s="18"/>
      <c r="D71" s="3"/>
      <c r="E71" s="30"/>
      <c r="F71" s="30"/>
    </row>
    <row r="72" ht="16.5" customHeight="1">
      <c r="A72" s="86" t="s">
        <v>156</v>
      </c>
    </row>
    <row r="73" ht="15.75">
      <c r="A73" s="86" t="s">
        <v>156</v>
      </c>
    </row>
    <row r="74" ht="15.75">
      <c r="A74" s="86"/>
    </row>
    <row r="75" ht="15.75" customHeight="1">
      <c r="G75" s="185"/>
    </row>
  </sheetData>
  <sheetProtection/>
  <mergeCells count="36">
    <mergeCell ref="A47:B57"/>
    <mergeCell ref="C47:C57"/>
    <mergeCell ref="D47:D57"/>
    <mergeCell ref="A38:B41"/>
    <mergeCell ref="C38:C41"/>
    <mergeCell ref="D38:D41"/>
    <mergeCell ref="A42:B42"/>
    <mergeCell ref="A43:B46"/>
    <mergeCell ref="C43:C46"/>
    <mergeCell ref="D43:D46"/>
    <mergeCell ref="C33:C37"/>
    <mergeCell ref="D33:D37"/>
    <mergeCell ref="A21:B21"/>
    <mergeCell ref="C23:C31"/>
    <mergeCell ref="D24:D31"/>
    <mergeCell ref="A28:B28"/>
    <mergeCell ref="D19:D22"/>
    <mergeCell ref="A20:B20"/>
    <mergeCell ref="A65:A69"/>
    <mergeCell ref="G35:G60"/>
    <mergeCell ref="G17:G31"/>
    <mergeCell ref="A25:B25"/>
    <mergeCell ref="A26:B26"/>
    <mergeCell ref="A27:B27"/>
    <mergeCell ref="C17:C22"/>
    <mergeCell ref="A18:B18"/>
    <mergeCell ref="A19:B19"/>
    <mergeCell ref="A33:B37"/>
    <mergeCell ref="B12:D12"/>
    <mergeCell ref="B9:E9"/>
    <mergeCell ref="B14:E14"/>
    <mergeCell ref="C15:C16"/>
    <mergeCell ref="E15:E16"/>
    <mergeCell ref="F15:F16"/>
    <mergeCell ref="A15:B16"/>
    <mergeCell ref="A1:L8"/>
  </mergeCells>
  <printOptions/>
  <pageMargins left="0.984251968503937" right="0.1968503937007874" top="0.1968503937007874" bottom="0.1968503937007874" header="0.2362204724409449" footer="0.34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85"/>
  <sheetViews>
    <sheetView showGridLines="0" view="pageBreakPreview" zoomScale="70" zoomScaleNormal="70" zoomScaleSheetLayoutView="70" zoomScalePageLayoutView="0" workbookViewId="0" topLeftCell="A1">
      <selection activeCell="A1" sqref="A1:L8"/>
    </sheetView>
  </sheetViews>
  <sheetFormatPr defaultColWidth="9.00390625" defaultRowHeight="12.75"/>
  <cols>
    <col min="1" max="1" width="15.375" style="1" customWidth="1"/>
    <col min="2" max="2" width="14.875" style="1" customWidth="1"/>
    <col min="3" max="3" width="34.25390625" style="1" customWidth="1"/>
    <col min="4" max="4" width="0.12890625" style="1" hidden="1" customWidth="1"/>
    <col min="5" max="5" width="7.625" style="1" customWidth="1"/>
    <col min="6" max="6" width="27.125" style="1" customWidth="1"/>
    <col min="7" max="7" width="32.00390625" style="1" customWidth="1"/>
    <col min="8" max="8" width="29.125" style="1" customWidth="1"/>
    <col min="9" max="9" width="20.00390625" style="1" hidden="1" customWidth="1"/>
    <col min="10" max="10" width="9.125" style="1" customWidth="1"/>
    <col min="11" max="12" width="9.125" style="1" hidden="1" customWidth="1"/>
    <col min="13" max="16384" width="9.125" style="1" customWidth="1"/>
  </cols>
  <sheetData>
    <row r="1" spans="1:12" ht="34.5" customHeight="1">
      <c r="A1" s="616" t="s">
        <v>335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ht="15.75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ht="15.75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</row>
    <row r="4" spans="1:12" ht="15.75">
      <c r="A4" s="616"/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</row>
    <row r="5" spans="1:12" ht="15.75">
      <c r="A5" s="616"/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</row>
    <row r="6" spans="1:12" ht="15.75">
      <c r="A6" s="616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</row>
    <row r="7" spans="1:12" ht="15.75">
      <c r="A7" s="616"/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</row>
    <row r="8" spans="1:12" ht="85.5" customHeight="1">
      <c r="A8" s="616"/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</row>
    <row r="9" spans="1:8" s="15" customFormat="1" ht="23.25" hidden="1">
      <c r="A9" s="45"/>
      <c r="B9" s="417"/>
      <c r="C9" s="417"/>
      <c r="D9" s="417"/>
      <c r="E9" s="417"/>
      <c r="F9" s="417"/>
      <c r="G9" s="417"/>
      <c r="H9" s="417"/>
    </row>
    <row r="10" spans="1:8" s="15" customFormat="1" ht="15.75" hidden="1">
      <c r="A10" s="14"/>
      <c r="B10" s="1"/>
      <c r="C10" s="1"/>
      <c r="D10" s="1"/>
      <c r="E10" s="1"/>
      <c r="F10" s="1"/>
      <c r="H10" s="35"/>
    </row>
    <row r="11" spans="1:8" s="15" customFormat="1" ht="31.5" customHeight="1" hidden="1">
      <c r="A11" s="36"/>
      <c r="H11" s="36"/>
    </row>
    <row r="12" s="15" customFormat="1" ht="18.75" hidden="1">
      <c r="H12" s="47"/>
    </row>
    <row r="13" spans="3:7" s="15" customFormat="1" ht="23.25" hidden="1">
      <c r="C13" s="553"/>
      <c r="D13" s="553"/>
      <c r="E13" s="553"/>
      <c r="F13" s="553"/>
      <c r="G13" s="553"/>
    </row>
    <row r="14" s="15" customFormat="1" ht="15.75"/>
    <row r="15" spans="1:9" s="37" customFormat="1" ht="18.75">
      <c r="A15" s="547"/>
      <c r="B15" s="547"/>
      <c r="C15" s="547"/>
      <c r="D15" s="547"/>
      <c r="E15" s="547"/>
      <c r="F15" s="547"/>
      <c r="G15" s="547"/>
      <c r="H15" s="547"/>
      <c r="I15" s="547"/>
    </row>
    <row r="16" spans="1:8" s="15" customFormat="1" ht="25.5">
      <c r="A16" s="38"/>
      <c r="B16" s="38"/>
      <c r="C16" s="546" t="s">
        <v>138</v>
      </c>
      <c r="D16" s="546"/>
      <c r="E16" s="546"/>
      <c r="F16" s="546"/>
      <c r="G16" s="546"/>
      <c r="H16" s="1"/>
    </row>
    <row r="17" spans="1:10" ht="21" customHeight="1" thickBot="1">
      <c r="A17" s="15"/>
      <c r="B17" s="15"/>
      <c r="G17" s="552" t="s">
        <v>140</v>
      </c>
      <c r="H17" s="552"/>
      <c r="I17" s="552"/>
      <c r="J17" s="552"/>
    </row>
    <row r="18" spans="1:10" ht="16.5" customHeight="1" thickBot="1">
      <c r="A18" s="548" t="s">
        <v>53</v>
      </c>
      <c r="B18" s="549"/>
      <c r="C18" s="259" t="s">
        <v>292</v>
      </c>
      <c r="D18" s="260"/>
      <c r="E18" s="6"/>
      <c r="F18" s="548" t="s">
        <v>96</v>
      </c>
      <c r="G18" s="549"/>
      <c r="H18" s="259" t="s">
        <v>186</v>
      </c>
      <c r="I18" s="260"/>
      <c r="J18" s="186"/>
    </row>
    <row r="19" spans="1:10" ht="28.5" customHeight="1" thickBot="1">
      <c r="A19" s="550"/>
      <c r="B19" s="551"/>
      <c r="C19" s="187" t="s">
        <v>50</v>
      </c>
      <c r="D19" s="261" t="s">
        <v>125</v>
      </c>
      <c r="E19" s="39"/>
      <c r="F19" s="550"/>
      <c r="G19" s="551"/>
      <c r="H19" s="407" t="s">
        <v>50</v>
      </c>
      <c r="I19" s="261" t="s">
        <v>125</v>
      </c>
      <c r="J19" s="262"/>
    </row>
    <row r="20" spans="1:10" ht="15.75" customHeight="1">
      <c r="A20" s="504" t="s">
        <v>135</v>
      </c>
      <c r="B20" s="554"/>
      <c r="C20" s="556" t="s">
        <v>134</v>
      </c>
      <c r="D20" s="495" t="s">
        <v>126</v>
      </c>
      <c r="E20" s="263"/>
      <c r="F20" s="558" t="s">
        <v>52</v>
      </c>
      <c r="G20" s="559"/>
      <c r="H20" s="499" t="s">
        <v>81</v>
      </c>
      <c r="I20" s="495"/>
      <c r="J20" s="91"/>
    </row>
    <row r="21" spans="1:10" ht="16.5" thickBot="1">
      <c r="A21" s="524"/>
      <c r="B21" s="555"/>
      <c r="C21" s="557"/>
      <c r="D21" s="496"/>
      <c r="E21" s="18"/>
      <c r="F21" s="560"/>
      <c r="G21" s="561"/>
      <c r="H21" s="499"/>
      <c r="I21" s="496"/>
      <c r="J21" s="91"/>
    </row>
    <row r="22" spans="1:10" ht="15.75" customHeight="1">
      <c r="A22" s="264">
        <v>1.2</v>
      </c>
      <c r="B22" s="265" t="s">
        <v>13</v>
      </c>
      <c r="C22" s="409">
        <v>63138.867999999995</v>
      </c>
      <c r="D22" s="22" t="s">
        <v>12</v>
      </c>
      <c r="E22" s="307"/>
      <c r="F22" s="510" t="s">
        <v>93</v>
      </c>
      <c r="G22" s="511"/>
      <c r="H22" s="409">
        <v>73102.68400000001</v>
      </c>
      <c r="I22" s="22" t="s">
        <v>12</v>
      </c>
      <c r="J22" s="48"/>
    </row>
    <row r="23" spans="1:10" ht="15.75">
      <c r="A23" s="264">
        <v>1.2</v>
      </c>
      <c r="B23" s="265" t="s">
        <v>14</v>
      </c>
      <c r="C23" s="409">
        <v>63138.867999999995</v>
      </c>
      <c r="D23" s="22" t="s">
        <v>12</v>
      </c>
      <c r="E23" s="307"/>
      <c r="F23" s="522" t="s">
        <v>108</v>
      </c>
      <c r="G23" s="523"/>
      <c r="H23" s="409">
        <v>73102.68400000001</v>
      </c>
      <c r="I23" s="22" t="s">
        <v>12</v>
      </c>
      <c r="J23" s="48"/>
    </row>
    <row r="24" spans="1:10" ht="15.75" customHeight="1">
      <c r="A24" s="264">
        <v>1.2</v>
      </c>
      <c r="B24" s="265" t="s">
        <v>15</v>
      </c>
      <c r="C24" s="409">
        <v>63138.867999999995</v>
      </c>
      <c r="D24" s="22" t="s">
        <v>12</v>
      </c>
      <c r="E24" s="307"/>
      <c r="F24" s="522" t="s">
        <v>109</v>
      </c>
      <c r="G24" s="523"/>
      <c r="H24" s="409">
        <v>66291.48799999998</v>
      </c>
      <c r="I24" s="22" t="s">
        <v>12</v>
      </c>
      <c r="J24" s="48"/>
    </row>
    <row r="25" spans="1:10" ht="15.75">
      <c r="A25" s="264">
        <v>1.4</v>
      </c>
      <c r="B25" s="265" t="s">
        <v>15</v>
      </c>
      <c r="C25" s="409">
        <v>63092.611999999994</v>
      </c>
      <c r="D25" s="22" t="s">
        <v>12</v>
      </c>
      <c r="E25" s="307"/>
      <c r="F25" s="522" t="s">
        <v>110</v>
      </c>
      <c r="G25" s="523"/>
      <c r="H25" s="409">
        <v>66291.48799999998</v>
      </c>
      <c r="I25" s="22" t="s">
        <v>12</v>
      </c>
      <c r="J25" s="48"/>
    </row>
    <row r="26" spans="1:10" ht="15.75" customHeight="1">
      <c r="A26" s="264">
        <v>1.4</v>
      </c>
      <c r="B26" s="265" t="s">
        <v>16</v>
      </c>
      <c r="C26" s="409">
        <v>63092.611999999994</v>
      </c>
      <c r="D26" s="22" t="s">
        <v>12</v>
      </c>
      <c r="E26" s="307"/>
      <c r="F26" s="522" t="s">
        <v>111</v>
      </c>
      <c r="G26" s="523"/>
      <c r="H26" s="409">
        <v>65898.31199999999</v>
      </c>
      <c r="I26" s="22" t="s">
        <v>12</v>
      </c>
      <c r="J26" s="48"/>
    </row>
    <row r="27" spans="1:10" ht="15.75">
      <c r="A27" s="264">
        <v>1.4</v>
      </c>
      <c r="B27" s="265" t="s">
        <v>17</v>
      </c>
      <c r="C27" s="409">
        <v>63092.611999999994</v>
      </c>
      <c r="D27" s="22">
        <f aca="true" t="shared" si="0" ref="D27:D32">C25+10000</f>
        <v>73092.612</v>
      </c>
      <c r="E27" s="307"/>
      <c r="F27" s="522" t="s">
        <v>112</v>
      </c>
      <c r="G27" s="523"/>
      <c r="H27" s="409">
        <v>65898.31199999999</v>
      </c>
      <c r="I27" s="22" t="s">
        <v>12</v>
      </c>
      <c r="J27" s="48"/>
    </row>
    <row r="28" spans="1:10" ht="15.75">
      <c r="A28" s="264">
        <v>1.6</v>
      </c>
      <c r="B28" s="265" t="s">
        <v>15</v>
      </c>
      <c r="C28" s="409">
        <v>51956.479999999996</v>
      </c>
      <c r="D28" s="22">
        <f t="shared" si="0"/>
        <v>73092.612</v>
      </c>
      <c r="E28" s="307"/>
      <c r="F28" s="522" t="s">
        <v>113</v>
      </c>
      <c r="G28" s="523"/>
      <c r="H28" s="409">
        <v>65898.31199999999</v>
      </c>
      <c r="I28" s="22" t="s">
        <v>12</v>
      </c>
      <c r="J28" s="48"/>
    </row>
    <row r="29" spans="1:10" ht="15.75" customHeight="1">
      <c r="A29" s="264">
        <v>1.6</v>
      </c>
      <c r="B29" s="265" t="s">
        <v>17</v>
      </c>
      <c r="C29" s="409">
        <v>51956.479999999996</v>
      </c>
      <c r="D29" s="22">
        <f t="shared" si="0"/>
        <v>73092.612</v>
      </c>
      <c r="E29" s="307"/>
      <c r="F29" s="522" t="s">
        <v>114</v>
      </c>
      <c r="G29" s="523"/>
      <c r="H29" s="409">
        <v>63874.611999999994</v>
      </c>
      <c r="I29" s="22" t="s">
        <v>12</v>
      </c>
      <c r="J29" s="48"/>
    </row>
    <row r="30" spans="1:10" ht="15.75">
      <c r="A30" s="264">
        <v>1.6</v>
      </c>
      <c r="B30" s="265" t="s">
        <v>18</v>
      </c>
      <c r="C30" s="409">
        <v>51956.479999999996</v>
      </c>
      <c r="D30" s="22">
        <f t="shared" si="0"/>
        <v>61956.479999999996</v>
      </c>
      <c r="E30" s="307"/>
      <c r="F30" s="522" t="s">
        <v>115</v>
      </c>
      <c r="G30" s="523"/>
      <c r="H30" s="409">
        <v>63874.611999999994</v>
      </c>
      <c r="I30" s="22" t="s">
        <v>12</v>
      </c>
      <c r="J30" s="48"/>
    </row>
    <row r="31" spans="1:10" ht="15.75">
      <c r="A31" s="266">
        <v>1.8</v>
      </c>
      <c r="B31" s="53" t="s">
        <v>15</v>
      </c>
      <c r="C31" s="409">
        <v>51470.791999999994</v>
      </c>
      <c r="D31" s="22">
        <f t="shared" si="0"/>
        <v>61956.479999999996</v>
      </c>
      <c r="E31" s="307"/>
      <c r="F31" s="522" t="s">
        <v>116</v>
      </c>
      <c r="G31" s="523"/>
      <c r="H31" s="409">
        <v>55745.119999999995</v>
      </c>
      <c r="I31" s="22" t="s">
        <v>12</v>
      </c>
      <c r="J31" s="48"/>
    </row>
    <row r="32" spans="1:10" ht="15.75" customHeight="1">
      <c r="A32" s="264">
        <v>1.8</v>
      </c>
      <c r="B32" s="265" t="s">
        <v>16</v>
      </c>
      <c r="C32" s="409">
        <v>51470.791999999994</v>
      </c>
      <c r="D32" s="22">
        <f t="shared" si="0"/>
        <v>61956.479999999996</v>
      </c>
      <c r="E32" s="307"/>
      <c r="F32" s="522" t="s">
        <v>76</v>
      </c>
      <c r="G32" s="523"/>
      <c r="H32" s="409">
        <v>55745.119999999995</v>
      </c>
      <c r="I32" s="22" t="s">
        <v>12</v>
      </c>
      <c r="J32" s="48"/>
    </row>
    <row r="33" spans="1:10" ht="15.75">
      <c r="A33" s="264">
        <v>1.8</v>
      </c>
      <c r="B33" s="265" t="s">
        <v>17</v>
      </c>
      <c r="C33" s="409">
        <v>51470.791999999994</v>
      </c>
      <c r="D33" s="22">
        <f aca="true" t="shared" si="1" ref="D33:D38">C32+10000</f>
        <v>61470.791999999994</v>
      </c>
      <c r="E33" s="307"/>
      <c r="F33" s="522" t="s">
        <v>77</v>
      </c>
      <c r="G33" s="523"/>
      <c r="H33" s="409">
        <v>55745.119999999995</v>
      </c>
      <c r="I33" s="22" t="s">
        <v>12</v>
      </c>
      <c r="J33" s="48"/>
    </row>
    <row r="34" spans="1:10" ht="16.5" thickBot="1">
      <c r="A34" s="264">
        <v>1.8</v>
      </c>
      <c r="B34" s="265" t="s">
        <v>18</v>
      </c>
      <c r="C34" s="409">
        <v>51470.791999999994</v>
      </c>
      <c r="D34" s="22">
        <f t="shared" si="1"/>
        <v>61470.791999999994</v>
      </c>
      <c r="E34" s="307"/>
      <c r="F34" s="522" t="s">
        <v>117</v>
      </c>
      <c r="G34" s="523"/>
      <c r="H34" s="409">
        <v>51235.159999999996</v>
      </c>
      <c r="I34" s="10" t="s">
        <v>12</v>
      </c>
      <c r="J34" s="48"/>
    </row>
    <row r="35" spans="1:10" ht="16.5" thickBot="1">
      <c r="A35" s="264">
        <v>1.8</v>
      </c>
      <c r="B35" s="265" t="s">
        <v>19</v>
      </c>
      <c r="C35" s="409">
        <v>51470.791999999994</v>
      </c>
      <c r="D35" s="22">
        <f t="shared" si="1"/>
        <v>61470.791999999994</v>
      </c>
      <c r="E35" s="307"/>
      <c r="F35" s="526" t="s">
        <v>118</v>
      </c>
      <c r="G35" s="527"/>
      <c r="H35" s="409">
        <v>51235.159999999996</v>
      </c>
      <c r="I35" s="497"/>
      <c r="J35" s="48"/>
    </row>
    <row r="36" spans="1:10" ht="15.75" customHeight="1" thickBot="1">
      <c r="A36" s="264">
        <v>2</v>
      </c>
      <c r="B36" s="265" t="s">
        <v>17</v>
      </c>
      <c r="C36" s="409">
        <v>50360.648</v>
      </c>
      <c r="D36" s="22">
        <f t="shared" si="1"/>
        <v>61470.791999999994</v>
      </c>
      <c r="E36" s="307"/>
      <c r="F36" s="558" t="s">
        <v>51</v>
      </c>
      <c r="G36" s="559"/>
      <c r="H36" s="499" t="s">
        <v>133</v>
      </c>
      <c r="I36" s="498"/>
      <c r="J36" s="48"/>
    </row>
    <row r="37" spans="1:10" ht="16.5" thickBot="1">
      <c r="A37" s="264">
        <v>2</v>
      </c>
      <c r="B37" s="265" t="s">
        <v>18</v>
      </c>
      <c r="C37" s="409">
        <v>50360.648</v>
      </c>
      <c r="D37" s="22">
        <f t="shared" si="1"/>
        <v>60360.648</v>
      </c>
      <c r="E37" s="307"/>
      <c r="F37" s="560"/>
      <c r="G37" s="561"/>
      <c r="H37" s="499"/>
      <c r="I37" s="13" t="s">
        <v>12</v>
      </c>
      <c r="J37" s="48"/>
    </row>
    <row r="38" spans="1:10" ht="15.75">
      <c r="A38" s="267">
        <v>2.5</v>
      </c>
      <c r="B38" s="265" t="s">
        <v>18</v>
      </c>
      <c r="C38" s="409">
        <v>46035.71199999999</v>
      </c>
      <c r="D38" s="22">
        <f t="shared" si="1"/>
        <v>60360.648</v>
      </c>
      <c r="E38" s="307"/>
      <c r="F38" s="564" t="s">
        <v>102</v>
      </c>
      <c r="G38" s="565"/>
      <c r="H38" s="503">
        <v>112000</v>
      </c>
      <c r="I38" s="22" t="s">
        <v>12</v>
      </c>
      <c r="J38" s="48"/>
    </row>
    <row r="39" spans="1:10" ht="15.75" customHeight="1" thickBot="1">
      <c r="A39" s="264">
        <v>2.5</v>
      </c>
      <c r="B39" s="265" t="s">
        <v>19</v>
      </c>
      <c r="C39" s="409">
        <v>46035.71199999999</v>
      </c>
      <c r="D39" s="22">
        <f aca="true" t="shared" si="2" ref="D39:D46">C38+9000</f>
        <v>55035.71199999999</v>
      </c>
      <c r="E39" s="307"/>
      <c r="F39" s="562" t="s">
        <v>103</v>
      </c>
      <c r="G39" s="563"/>
      <c r="H39" s="503"/>
      <c r="I39" s="22" t="s">
        <v>12</v>
      </c>
      <c r="J39" s="48"/>
    </row>
    <row r="40" spans="1:10" ht="15.75" customHeight="1">
      <c r="A40" s="264">
        <v>3</v>
      </c>
      <c r="B40" s="265" t="s">
        <v>20</v>
      </c>
      <c r="C40" s="409">
        <v>44983.388</v>
      </c>
      <c r="D40" s="22">
        <f t="shared" si="2"/>
        <v>55035.71199999999</v>
      </c>
      <c r="E40" s="307"/>
      <c r="F40" s="558" t="s">
        <v>120</v>
      </c>
      <c r="G40" s="559"/>
      <c r="H40" s="499" t="s">
        <v>326</v>
      </c>
      <c r="I40" s="22" t="s">
        <v>12</v>
      </c>
      <c r="J40" s="48"/>
    </row>
    <row r="41" spans="1:10" ht="16.5" thickBot="1">
      <c r="A41" s="268">
        <v>3</v>
      </c>
      <c r="B41" s="269" t="s">
        <v>21</v>
      </c>
      <c r="C41" s="409">
        <v>44983.388</v>
      </c>
      <c r="D41" s="22">
        <f t="shared" si="2"/>
        <v>53983.388</v>
      </c>
      <c r="E41" s="307"/>
      <c r="F41" s="560"/>
      <c r="G41" s="561"/>
      <c r="H41" s="499"/>
      <c r="I41" s="22" t="s">
        <v>12</v>
      </c>
      <c r="J41" s="48"/>
    </row>
    <row r="42" spans="1:10" ht="16.5" thickBot="1">
      <c r="A42" s="264">
        <v>3.5</v>
      </c>
      <c r="B42" s="265" t="s">
        <v>22</v>
      </c>
      <c r="C42" s="409">
        <v>44671.159999999996</v>
      </c>
      <c r="D42" s="22">
        <f t="shared" si="2"/>
        <v>53983.388</v>
      </c>
      <c r="E42" s="307"/>
      <c r="F42" s="568" t="s">
        <v>104</v>
      </c>
      <c r="G42" s="569"/>
      <c r="H42" s="503">
        <v>75162</v>
      </c>
      <c r="I42" s="9" t="s">
        <v>12</v>
      </c>
      <c r="J42" s="48"/>
    </row>
    <row r="43" spans="1:10" ht="15.75" customHeight="1">
      <c r="A43" s="264">
        <v>4</v>
      </c>
      <c r="B43" s="265" t="s">
        <v>23</v>
      </c>
      <c r="C43" s="409">
        <v>44497.7</v>
      </c>
      <c r="D43" s="22">
        <f t="shared" si="2"/>
        <v>53671.159999999996</v>
      </c>
      <c r="E43" s="307"/>
      <c r="F43" s="517" t="s">
        <v>105</v>
      </c>
      <c r="G43" s="518"/>
      <c r="H43" s="503"/>
      <c r="I43" s="495" t="s">
        <v>177</v>
      </c>
      <c r="J43" s="48"/>
    </row>
    <row r="44" spans="1:10" ht="15.75" customHeight="1" thickBot="1">
      <c r="A44" s="264">
        <v>4</v>
      </c>
      <c r="B44" s="265" t="s">
        <v>24</v>
      </c>
      <c r="C44" s="409">
        <v>44497.7</v>
      </c>
      <c r="D44" s="22">
        <f t="shared" si="2"/>
        <v>53497.7</v>
      </c>
      <c r="E44" s="307"/>
      <c r="F44" s="517" t="s">
        <v>106</v>
      </c>
      <c r="G44" s="518"/>
      <c r="H44" s="503"/>
      <c r="I44" s="496"/>
      <c r="J44" s="48"/>
    </row>
    <row r="45" spans="1:10" ht="16.5" thickBot="1">
      <c r="A45" s="264">
        <v>5</v>
      </c>
      <c r="B45" s="265" t="s">
        <v>24</v>
      </c>
      <c r="C45" s="409">
        <v>44497.7</v>
      </c>
      <c r="D45" s="22">
        <f t="shared" si="2"/>
        <v>53497.7</v>
      </c>
      <c r="E45" s="307"/>
      <c r="F45" s="566" t="s">
        <v>107</v>
      </c>
      <c r="G45" s="567"/>
      <c r="H45" s="503"/>
      <c r="I45" s="500">
        <f>H42+9000</f>
        <v>84162</v>
      </c>
      <c r="J45" s="48"/>
    </row>
    <row r="46" spans="1:10" ht="15.75" customHeight="1">
      <c r="A46" s="264">
        <v>5</v>
      </c>
      <c r="B46" s="265" t="s">
        <v>25</v>
      </c>
      <c r="C46" s="409">
        <v>44497.7</v>
      </c>
      <c r="D46" s="22">
        <f t="shared" si="2"/>
        <v>53497.7</v>
      </c>
      <c r="E46" s="307"/>
      <c r="F46" s="536" t="s">
        <v>121</v>
      </c>
      <c r="G46" s="537"/>
      <c r="H46" s="499" t="s">
        <v>80</v>
      </c>
      <c r="I46" s="501"/>
      <c r="J46" s="48"/>
    </row>
    <row r="47" spans="1:10" ht="16.5" thickBot="1">
      <c r="A47" s="268">
        <v>6</v>
      </c>
      <c r="B47" s="269" t="s">
        <v>25</v>
      </c>
      <c r="C47" s="409">
        <v>44497.7</v>
      </c>
      <c r="D47" s="22" t="s">
        <v>12</v>
      </c>
      <c r="E47" s="307"/>
      <c r="F47" s="538"/>
      <c r="G47" s="539"/>
      <c r="H47" s="499"/>
      <c r="I47" s="501"/>
      <c r="J47" s="48"/>
    </row>
    <row r="48" spans="1:10" ht="15.75" customHeight="1" thickBot="1">
      <c r="A48" s="270">
        <v>6</v>
      </c>
      <c r="B48" s="271" t="s">
        <v>26</v>
      </c>
      <c r="C48" s="409">
        <v>44497.7</v>
      </c>
      <c r="D48" s="22" t="s">
        <v>12</v>
      </c>
      <c r="E48" s="307"/>
      <c r="F48" s="568" t="s">
        <v>122</v>
      </c>
      <c r="G48" s="569"/>
      <c r="H48" s="409">
        <v>85348.38799999999</v>
      </c>
      <c r="I48" s="502"/>
      <c r="J48" s="48"/>
    </row>
    <row r="49" spans="1:10" ht="16.5" customHeight="1" thickBot="1">
      <c r="A49" s="506" t="s">
        <v>276</v>
      </c>
      <c r="B49" s="507"/>
      <c r="C49" s="408" t="s">
        <v>130</v>
      </c>
      <c r="D49" s="22" t="s">
        <v>12</v>
      </c>
      <c r="E49" s="48"/>
      <c r="F49" s="517" t="s">
        <v>123</v>
      </c>
      <c r="G49" s="518"/>
      <c r="H49" s="409">
        <v>73472.16</v>
      </c>
      <c r="I49" s="495" t="s">
        <v>178</v>
      </c>
      <c r="J49" s="48"/>
    </row>
    <row r="50" spans="1:10" ht="16.5" customHeight="1" thickBot="1">
      <c r="A50" s="508"/>
      <c r="B50" s="509"/>
      <c r="C50" s="408" t="s">
        <v>327</v>
      </c>
      <c r="D50" s="495" t="s">
        <v>127</v>
      </c>
      <c r="E50" s="48"/>
      <c r="F50" s="540" t="s">
        <v>31</v>
      </c>
      <c r="G50" s="541"/>
      <c r="H50" s="409">
        <v>72535.476</v>
      </c>
      <c r="I50" s="496"/>
      <c r="J50" s="48"/>
    </row>
    <row r="51" spans="1:10" ht="16.5" customHeight="1" thickBot="1">
      <c r="A51" s="510" t="s">
        <v>27</v>
      </c>
      <c r="B51" s="511"/>
      <c r="C51" s="409">
        <v>71589.396</v>
      </c>
      <c r="D51" s="496"/>
      <c r="E51" s="307"/>
      <c r="F51" s="513" t="s">
        <v>32</v>
      </c>
      <c r="G51" s="514"/>
      <c r="H51" s="409">
        <v>59583.795999999995</v>
      </c>
      <c r="I51" s="12">
        <f>H48+10000</f>
        <v>95348.38799999999</v>
      </c>
      <c r="J51" s="48"/>
    </row>
    <row r="52" spans="1:10" ht="16.5" customHeight="1">
      <c r="A52" s="522" t="s">
        <v>136</v>
      </c>
      <c r="B52" s="523"/>
      <c r="C52" s="409">
        <v>71589.396</v>
      </c>
      <c r="D52" s="12">
        <f>C51+10000</f>
        <v>81589.396</v>
      </c>
      <c r="E52" s="307"/>
      <c r="F52" s="513" t="s">
        <v>95</v>
      </c>
      <c r="G52" s="514"/>
      <c r="H52" s="409">
        <v>71147.796</v>
      </c>
      <c r="I52" s="22">
        <f>H49+10000</f>
        <v>83472.16</v>
      </c>
      <c r="J52" s="48"/>
    </row>
    <row r="53" spans="1:10" ht="15.75" customHeight="1">
      <c r="A53" s="517" t="s">
        <v>28</v>
      </c>
      <c r="B53" s="518"/>
      <c r="C53" s="409">
        <v>65633.93599999999</v>
      </c>
      <c r="D53" s="22">
        <f>C52+10000</f>
        <v>81589.396</v>
      </c>
      <c r="E53" s="307"/>
      <c r="F53" s="513" t="s">
        <v>33</v>
      </c>
      <c r="G53" s="514"/>
      <c r="H53" s="409">
        <v>65192.335999999996</v>
      </c>
      <c r="I53" s="92">
        <f>H50+10000</f>
        <v>82535.476</v>
      </c>
      <c r="J53" s="48"/>
    </row>
    <row r="54" spans="1:10" ht="15.75" customHeight="1" thickBot="1">
      <c r="A54" s="522" t="s">
        <v>29</v>
      </c>
      <c r="B54" s="523"/>
      <c r="C54" s="409">
        <v>65633.93599999999</v>
      </c>
      <c r="D54" s="221">
        <f>C53+9000</f>
        <v>74633.93599999999</v>
      </c>
      <c r="E54" s="307"/>
      <c r="F54" s="513" t="s">
        <v>34</v>
      </c>
      <c r="G54" s="514"/>
      <c r="H54" s="409">
        <v>63885.604</v>
      </c>
      <c r="I54" s="13">
        <f>H51+10000</f>
        <v>69583.796</v>
      </c>
      <c r="J54" s="48"/>
    </row>
    <row r="55" spans="1:10" ht="15.75" customHeight="1" thickBot="1">
      <c r="A55" s="526" t="s">
        <v>30</v>
      </c>
      <c r="B55" s="527"/>
      <c r="C55" s="409">
        <v>64327.204</v>
      </c>
      <c r="D55" s="22">
        <f>C54+9000</f>
        <v>74633.93599999999</v>
      </c>
      <c r="E55" s="307"/>
      <c r="F55" s="542" t="s">
        <v>160</v>
      </c>
      <c r="G55" s="543"/>
      <c r="H55" s="570" t="s">
        <v>119</v>
      </c>
      <c r="I55" s="13">
        <f>H52+10000</f>
        <v>81147.796</v>
      </c>
      <c r="J55" s="48"/>
    </row>
    <row r="56" spans="1:10" ht="16.5" customHeight="1" thickBot="1">
      <c r="A56" s="504" t="s">
        <v>277</v>
      </c>
      <c r="B56" s="505"/>
      <c r="C56" s="415" t="s">
        <v>131</v>
      </c>
      <c r="D56" s="221">
        <f>C55+9000</f>
        <v>73327.204</v>
      </c>
      <c r="E56" s="48"/>
      <c r="F56" s="544"/>
      <c r="G56" s="545"/>
      <c r="H56" s="570"/>
      <c r="I56" s="13" t="e">
        <f>#REF!+10000</f>
        <v>#REF!</v>
      </c>
      <c r="J56" s="48"/>
    </row>
    <row r="57" spans="1:10" ht="16.5" thickBot="1">
      <c r="A57" s="524"/>
      <c r="B57" s="525"/>
      <c r="C57" s="415" t="s">
        <v>327</v>
      </c>
      <c r="D57" s="495"/>
      <c r="E57" s="48"/>
      <c r="F57" s="571" t="s">
        <v>288</v>
      </c>
      <c r="G57" s="572"/>
      <c r="H57" s="503">
        <v>63500</v>
      </c>
      <c r="I57" s="13" t="e">
        <f>#REF!+10000</f>
        <v>#REF!</v>
      </c>
      <c r="J57" s="48"/>
    </row>
    <row r="58" spans="1:10" ht="15.75" customHeight="1" thickBot="1">
      <c r="A58" s="272">
        <v>3.5</v>
      </c>
      <c r="B58" s="410">
        <v>40</v>
      </c>
      <c r="C58" s="304">
        <v>86000</v>
      </c>
      <c r="D58" s="496"/>
      <c r="E58" s="307"/>
      <c r="F58" s="513" t="s">
        <v>289</v>
      </c>
      <c r="G58" s="514"/>
      <c r="H58" s="503"/>
      <c r="I58" s="13">
        <f>H53+9000</f>
        <v>74192.336</v>
      </c>
      <c r="J58" s="48"/>
    </row>
    <row r="59" spans="1:10" ht="16.5" customHeight="1" thickBot="1">
      <c r="A59" s="504" t="s">
        <v>142</v>
      </c>
      <c r="B59" s="505"/>
      <c r="C59" s="408" t="s">
        <v>132</v>
      </c>
      <c r="D59" s="413" t="s">
        <v>12</v>
      </c>
      <c r="E59" s="48"/>
      <c r="F59" s="534" t="s">
        <v>290</v>
      </c>
      <c r="G59" s="535"/>
      <c r="H59" s="503"/>
      <c r="I59" s="13" t="e">
        <f>#REF!+9000</f>
        <v>#REF!</v>
      </c>
      <c r="J59" s="48"/>
    </row>
    <row r="60" spans="1:10" ht="16.5" thickBot="1">
      <c r="A60" s="284">
        <v>1.2</v>
      </c>
      <c r="B60" s="411">
        <v>20</v>
      </c>
      <c r="C60" s="409">
        <v>76547.612</v>
      </c>
      <c r="D60" s="497"/>
      <c r="E60" s="307"/>
      <c r="F60" s="515" t="s">
        <v>291</v>
      </c>
      <c r="G60" s="516"/>
      <c r="H60" s="503"/>
      <c r="I60" s="13" t="e">
        <f>#REF!+9000</f>
        <v>#REF!</v>
      </c>
      <c r="J60" s="48"/>
    </row>
    <row r="61" spans="1:10" ht="15.75" customHeight="1" thickBot="1">
      <c r="A61" s="273">
        <v>1.4</v>
      </c>
      <c r="B61" s="17" t="s">
        <v>159</v>
      </c>
      <c r="C61" s="409">
        <v>76501.356</v>
      </c>
      <c r="D61" s="498"/>
      <c r="E61" s="307"/>
      <c r="F61" s="512"/>
      <c r="G61" s="512"/>
      <c r="H61" s="303"/>
      <c r="I61" s="13">
        <f aca="true" t="shared" si="3" ref="I61:I67">H61+9000</f>
        <v>9000</v>
      </c>
      <c r="J61" s="48"/>
    </row>
    <row r="62" spans="1:10" ht="16.5" customHeight="1">
      <c r="A62" s="264">
        <v>1.6</v>
      </c>
      <c r="B62" s="265">
        <v>25</v>
      </c>
      <c r="C62" s="409">
        <v>70754.048</v>
      </c>
      <c r="D62" s="414" t="s">
        <v>12</v>
      </c>
      <c r="E62" s="307"/>
      <c r="F62" s="512"/>
      <c r="G62" s="512"/>
      <c r="H62" s="303"/>
      <c r="I62" s="13">
        <f t="shared" si="3"/>
        <v>9000</v>
      </c>
      <c r="J62" s="48"/>
    </row>
    <row r="63" spans="1:10" ht="15.75">
      <c r="A63" s="268">
        <v>1.6</v>
      </c>
      <c r="B63" s="269">
        <v>32</v>
      </c>
      <c r="C63" s="409">
        <v>70754.048</v>
      </c>
      <c r="D63" s="22" t="s">
        <v>12</v>
      </c>
      <c r="E63" s="307"/>
      <c r="F63" s="17"/>
      <c r="G63" s="17"/>
      <c r="H63" s="17"/>
      <c r="I63" s="13">
        <f>H54+9000</f>
        <v>72885.60399999999</v>
      </c>
      <c r="J63" s="48"/>
    </row>
    <row r="64" spans="1:10" ht="16.5" thickBot="1">
      <c r="A64" s="274">
        <v>2</v>
      </c>
      <c r="B64" s="412">
        <v>40</v>
      </c>
      <c r="C64" s="409">
        <v>68256.224</v>
      </c>
      <c r="D64" s="22" t="s">
        <v>12</v>
      </c>
      <c r="E64" s="307"/>
      <c r="F64" s="512"/>
      <c r="G64" s="512"/>
      <c r="H64" s="303"/>
      <c r="I64" s="13">
        <f t="shared" si="3"/>
        <v>9000</v>
      </c>
      <c r="J64" s="48"/>
    </row>
    <row r="65" spans="4:10" ht="15.75" customHeight="1" thickBot="1">
      <c r="D65" s="247" t="s">
        <v>12</v>
      </c>
      <c r="E65" s="48"/>
      <c r="F65" s="512"/>
      <c r="G65" s="512"/>
      <c r="H65" s="303"/>
      <c r="I65" s="13">
        <f t="shared" si="3"/>
        <v>9000</v>
      </c>
      <c r="J65" s="48"/>
    </row>
    <row r="66" spans="5:10" ht="15.75">
      <c r="E66" s="48"/>
      <c r="F66" s="512"/>
      <c r="G66" s="512"/>
      <c r="H66" s="303"/>
      <c r="I66" s="13">
        <f t="shared" si="3"/>
        <v>9000</v>
      </c>
      <c r="J66" s="48"/>
    </row>
    <row r="67" spans="5:10" ht="16.5" thickBot="1">
      <c r="E67" s="48"/>
      <c r="F67" s="512"/>
      <c r="G67" s="512"/>
      <c r="H67" s="303"/>
      <c r="I67" s="13">
        <f t="shared" si="3"/>
        <v>9000</v>
      </c>
      <c r="J67" s="48"/>
    </row>
    <row r="68" spans="4:10" ht="16.5" customHeight="1">
      <c r="D68" s="275"/>
      <c r="E68" s="48"/>
      <c r="F68" s="17"/>
      <c r="G68" s="17"/>
      <c r="H68" s="17"/>
      <c r="I68" s="519" t="s">
        <v>179</v>
      </c>
      <c r="J68" s="48"/>
    </row>
    <row r="69" spans="4:10" ht="15.75" customHeight="1" thickBot="1">
      <c r="D69" s="276"/>
      <c r="E69" s="17"/>
      <c r="F69" s="40"/>
      <c r="G69" s="40"/>
      <c r="H69" s="40"/>
      <c r="I69" s="520"/>
      <c r="J69" s="48"/>
    </row>
    <row r="70" spans="1:10" ht="15.75" customHeight="1">
      <c r="A70" s="528" t="s">
        <v>36</v>
      </c>
      <c r="B70" s="529"/>
      <c r="C70" s="277" t="s">
        <v>97</v>
      </c>
      <c r="D70" s="276"/>
      <c r="E70" s="17"/>
      <c r="F70" s="40"/>
      <c r="G70" s="40"/>
      <c r="H70" s="40"/>
      <c r="I70" s="500">
        <f>H57+9000</f>
        <v>72500</v>
      </c>
      <c r="J70" s="48"/>
    </row>
    <row r="71" spans="1:10" ht="15.75">
      <c r="A71" s="530"/>
      <c r="B71" s="531"/>
      <c r="C71" s="278" t="s">
        <v>98</v>
      </c>
      <c r="D71" s="279"/>
      <c r="E71" s="17"/>
      <c r="F71" s="40"/>
      <c r="G71" s="40"/>
      <c r="H71" s="40"/>
      <c r="I71" s="501"/>
      <c r="J71" s="48"/>
    </row>
    <row r="72" spans="1:10" ht="16.5" thickBot="1">
      <c r="A72" s="530"/>
      <c r="B72" s="531"/>
      <c r="C72" s="278" t="s">
        <v>101</v>
      </c>
      <c r="D72" s="280"/>
      <c r="E72" s="17"/>
      <c r="F72" s="40"/>
      <c r="G72" s="40"/>
      <c r="H72" s="40"/>
      <c r="I72" s="501"/>
      <c r="J72" s="48"/>
    </row>
    <row r="73" spans="1:10" ht="15.75">
      <c r="A73" s="530"/>
      <c r="B73" s="531"/>
      <c r="C73" s="281" t="s">
        <v>139</v>
      </c>
      <c r="D73" s="4"/>
      <c r="E73" s="17"/>
      <c r="F73" s="40"/>
      <c r="G73" s="40"/>
      <c r="H73" s="40"/>
      <c r="I73" s="501"/>
      <c r="J73" s="48"/>
    </row>
    <row r="74" spans="1:10" ht="16.5" thickBot="1">
      <c r="A74" s="532"/>
      <c r="B74" s="533"/>
      <c r="C74" s="282" t="s">
        <v>143</v>
      </c>
      <c r="D74" s="4"/>
      <c r="E74" s="17"/>
      <c r="F74" s="17"/>
      <c r="G74" s="17"/>
      <c r="H74" s="17"/>
      <c r="I74" s="53"/>
      <c r="J74" s="53"/>
    </row>
    <row r="75" spans="1:10" ht="15.75">
      <c r="A75" s="93" t="s">
        <v>176</v>
      </c>
      <c r="B75" s="53"/>
      <c r="C75" s="53"/>
      <c r="D75" s="87"/>
      <c r="E75" s="17"/>
      <c r="F75" s="6"/>
      <c r="G75" s="6"/>
      <c r="H75" s="6"/>
      <c r="I75" s="6"/>
      <c r="J75" s="53"/>
    </row>
    <row r="76" spans="1:8" ht="15.75">
      <c r="A76" s="88"/>
      <c r="B76" s="88"/>
      <c r="C76" s="16"/>
      <c r="D76" s="16"/>
      <c r="E76" s="2"/>
      <c r="F76" s="2"/>
      <c r="G76" s="11"/>
      <c r="H76" s="40"/>
    </row>
    <row r="77" spans="1:8" ht="15.75" customHeight="1">
      <c r="A77" s="88"/>
      <c r="B77" s="88"/>
      <c r="C77" s="16"/>
      <c r="D77" s="16"/>
      <c r="E77" s="2"/>
      <c r="F77" s="2"/>
      <c r="G77" s="11"/>
      <c r="H77" s="40"/>
    </row>
    <row r="78" spans="1:8" ht="15.75">
      <c r="A78" s="88"/>
      <c r="B78" s="88"/>
      <c r="C78" s="16"/>
      <c r="D78" s="16"/>
      <c r="E78" s="2"/>
      <c r="F78" s="2"/>
      <c r="G78" s="11"/>
      <c r="H78" s="40"/>
    </row>
    <row r="79" ht="15.75">
      <c r="A79" s="89"/>
    </row>
    <row r="80" spans="1:10" ht="15.75" customHeight="1">
      <c r="A80" s="521" t="s">
        <v>180</v>
      </c>
      <c r="B80" s="521"/>
      <c r="C80" s="521"/>
      <c r="D80" s="521"/>
      <c r="E80" s="521"/>
      <c r="F80" s="521"/>
      <c r="G80" s="521"/>
      <c r="H80" s="521"/>
      <c r="I80" s="521"/>
      <c r="J80" s="521"/>
    </row>
    <row r="81" ht="15.75">
      <c r="A81" s="5" t="s">
        <v>181</v>
      </c>
    </row>
    <row r="82" ht="15.75">
      <c r="A82" s="17"/>
    </row>
    <row r="84" spans="1:9" ht="15.75">
      <c r="A84" s="86" t="s">
        <v>274</v>
      </c>
      <c r="I84" s="1">
        <v>4</v>
      </c>
    </row>
    <row r="85" ht="15.75">
      <c r="A85" s="86" t="s">
        <v>161</v>
      </c>
    </row>
  </sheetData>
  <sheetProtection/>
  <mergeCells count="81">
    <mergeCell ref="H55:H56"/>
    <mergeCell ref="H57:H60"/>
    <mergeCell ref="F53:G53"/>
    <mergeCell ref="F57:G57"/>
    <mergeCell ref="F48:G48"/>
    <mergeCell ref="F52:G52"/>
    <mergeCell ref="F51:G51"/>
    <mergeCell ref="F43:G43"/>
    <mergeCell ref="F44:G44"/>
    <mergeCell ref="F45:G45"/>
    <mergeCell ref="H46:H47"/>
    <mergeCell ref="F49:G49"/>
    <mergeCell ref="F42:G42"/>
    <mergeCell ref="F40:G41"/>
    <mergeCell ref="H40:H41"/>
    <mergeCell ref="F30:G30"/>
    <mergeCell ref="F29:G29"/>
    <mergeCell ref="F28:G28"/>
    <mergeCell ref="F34:G34"/>
    <mergeCell ref="F33:G33"/>
    <mergeCell ref="F36:G37"/>
    <mergeCell ref="F27:G27"/>
    <mergeCell ref="F26:G26"/>
    <mergeCell ref="H38:H39"/>
    <mergeCell ref="F39:G39"/>
    <mergeCell ref="F35:G35"/>
    <mergeCell ref="F38:G38"/>
    <mergeCell ref="A20:B21"/>
    <mergeCell ref="F31:G31"/>
    <mergeCell ref="F32:G32"/>
    <mergeCell ref="F23:G23"/>
    <mergeCell ref="F24:G24"/>
    <mergeCell ref="F25:G25"/>
    <mergeCell ref="C20:C21"/>
    <mergeCell ref="D20:D21"/>
    <mergeCell ref="F20:G21"/>
    <mergeCell ref="F22:G22"/>
    <mergeCell ref="B9:H9"/>
    <mergeCell ref="C16:G16"/>
    <mergeCell ref="A15:I15"/>
    <mergeCell ref="F18:G19"/>
    <mergeCell ref="G17:J17"/>
    <mergeCell ref="C13:G13"/>
    <mergeCell ref="A18:B19"/>
    <mergeCell ref="A1:L8"/>
    <mergeCell ref="F62:G62"/>
    <mergeCell ref="F59:G59"/>
    <mergeCell ref="D57:D58"/>
    <mergeCell ref="F54:G54"/>
    <mergeCell ref="F46:G47"/>
    <mergeCell ref="F50:G50"/>
    <mergeCell ref="F55:G56"/>
    <mergeCell ref="D50:D51"/>
    <mergeCell ref="I68:I69"/>
    <mergeCell ref="I70:I73"/>
    <mergeCell ref="A80:J80"/>
    <mergeCell ref="A52:B52"/>
    <mergeCell ref="A56:B57"/>
    <mergeCell ref="A55:B55"/>
    <mergeCell ref="D60:D61"/>
    <mergeCell ref="A54:B54"/>
    <mergeCell ref="F65:G65"/>
    <mergeCell ref="A70:B74"/>
    <mergeCell ref="A59:B59"/>
    <mergeCell ref="A49:B50"/>
    <mergeCell ref="A51:B51"/>
    <mergeCell ref="F67:G67"/>
    <mergeCell ref="F66:G66"/>
    <mergeCell ref="F58:G58"/>
    <mergeCell ref="F64:G64"/>
    <mergeCell ref="F60:G60"/>
    <mergeCell ref="A53:B53"/>
    <mergeCell ref="F61:G61"/>
    <mergeCell ref="I20:I21"/>
    <mergeCell ref="I35:I36"/>
    <mergeCell ref="H36:H37"/>
    <mergeCell ref="I43:I44"/>
    <mergeCell ref="I45:I48"/>
    <mergeCell ref="I49:I50"/>
    <mergeCell ref="H20:H21"/>
    <mergeCell ref="H42:H45"/>
  </mergeCells>
  <printOptions/>
  <pageMargins left="0.8661417322834646" right="0.1968503937007874" top="0.1968503937007874" bottom="0.1968503937007874" header="0.15748031496062992" footer="0.4724409448818898"/>
  <pageSetup horizontalDpi="300" verticalDpi="300" orientation="portrait" paperSize="9" scale="55" r:id="rId4"/>
  <drawing r:id="rId3"/>
  <legacyDrawing r:id="rId2"/>
  <oleObjects>
    <oleObject progId="PBrush" shapeId="307682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L62"/>
  <sheetViews>
    <sheetView showGridLines="0" zoomScalePageLayoutView="0" workbookViewId="0" topLeftCell="A1">
      <selection activeCell="M12" sqref="M12"/>
    </sheetView>
  </sheetViews>
  <sheetFormatPr defaultColWidth="9.00390625" defaultRowHeight="12.75"/>
  <cols>
    <col min="1" max="1" width="23.25390625" style="0" customWidth="1"/>
    <col min="2" max="2" width="13.125" style="0" customWidth="1"/>
    <col min="3" max="3" width="12.875" style="0" customWidth="1"/>
    <col min="4" max="4" width="16.75390625" style="0" bestFit="1" customWidth="1"/>
    <col min="5" max="5" width="18.00390625" style="0" customWidth="1"/>
    <col min="6" max="6" width="43.625" style="0" hidden="1" customWidth="1"/>
    <col min="7" max="12" width="9.125" style="0" hidden="1" customWidth="1"/>
  </cols>
  <sheetData>
    <row r="1" spans="1:12" ht="18.75" customHeight="1">
      <c r="A1" s="613" t="s">
        <v>334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2.75" customHeight="1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2.7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2.75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</row>
    <row r="5" spans="1:12" ht="12.75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1:12" ht="12.75">
      <c r="A6" s="613"/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</row>
    <row r="7" spans="1:12" ht="18" customHeight="1">
      <c r="A7" s="613"/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</row>
    <row r="8" spans="1:12" ht="22.5" customHeight="1">
      <c r="A8" s="613"/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</row>
    <row r="9" spans="1:10" ht="15.75">
      <c r="A9" s="123"/>
      <c r="B9" s="124"/>
      <c r="C9" s="124"/>
      <c r="D9" s="574"/>
      <c r="E9" s="574"/>
      <c r="F9" s="15"/>
      <c r="G9" s="15"/>
      <c r="I9" s="15"/>
      <c r="J9" s="15"/>
    </row>
    <row r="10" spans="1:10" ht="15.75" customHeight="1">
      <c r="A10" s="617" t="s">
        <v>203</v>
      </c>
      <c r="B10" s="617"/>
      <c r="C10" s="617"/>
      <c r="D10" s="617"/>
      <c r="E10" s="617"/>
      <c r="F10" s="573"/>
      <c r="G10" s="573"/>
      <c r="H10" s="573"/>
      <c r="I10" s="573"/>
      <c r="J10" s="573"/>
    </row>
    <row r="11" spans="1:10" ht="15.75" customHeight="1" hidden="1">
      <c r="A11" s="617"/>
      <c r="B11" s="617"/>
      <c r="C11" s="617"/>
      <c r="D11" s="617"/>
      <c r="E11" s="617"/>
      <c r="F11" s="573"/>
      <c r="G11" s="573"/>
      <c r="H11" s="573"/>
      <c r="I11" s="573"/>
      <c r="J11" s="573"/>
    </row>
    <row r="12" spans="1:10" ht="33" customHeight="1" thickBot="1">
      <c r="A12" s="617"/>
      <c r="B12" s="617"/>
      <c r="C12" s="617"/>
      <c r="D12" s="617"/>
      <c r="E12" s="617"/>
      <c r="F12" s="573"/>
      <c r="G12" s="573"/>
      <c r="H12" s="573"/>
      <c r="I12" s="573"/>
      <c r="J12" s="573"/>
    </row>
    <row r="13" spans="1:10" ht="16.5" thickBot="1">
      <c r="A13" s="139" t="s">
        <v>94</v>
      </c>
      <c r="B13" s="140" t="s">
        <v>187</v>
      </c>
      <c r="C13" s="141" t="s">
        <v>204</v>
      </c>
      <c r="D13" s="142" t="s">
        <v>205</v>
      </c>
      <c r="E13" s="130"/>
      <c r="F13" s="573"/>
      <c r="G13" s="573"/>
      <c r="H13" s="573"/>
      <c r="I13" s="573"/>
      <c r="J13" s="573"/>
    </row>
    <row r="14" spans="1:10" ht="12" customHeight="1">
      <c r="A14" s="143">
        <v>0.14</v>
      </c>
      <c r="B14" s="144" t="s">
        <v>193</v>
      </c>
      <c r="C14" s="145" t="s">
        <v>193</v>
      </c>
      <c r="D14" s="146">
        <v>24200</v>
      </c>
      <c r="E14" s="132"/>
      <c r="F14" s="573"/>
      <c r="G14" s="573"/>
      <c r="H14" s="573"/>
      <c r="I14" s="573"/>
      <c r="J14" s="573"/>
    </row>
    <row r="15" spans="1:10" ht="13.5" customHeight="1">
      <c r="A15" s="96">
        <v>0.15</v>
      </c>
      <c r="B15" s="144" t="s">
        <v>193</v>
      </c>
      <c r="C15" s="145" t="s">
        <v>193</v>
      </c>
      <c r="D15" s="146">
        <v>229000</v>
      </c>
      <c r="E15" s="132"/>
      <c r="F15" s="573"/>
      <c r="G15" s="573"/>
      <c r="H15" s="573"/>
      <c r="I15" s="573"/>
      <c r="J15" s="573"/>
    </row>
    <row r="16" spans="1:10" ht="13.5" customHeight="1">
      <c r="A16" s="96">
        <v>0.16</v>
      </c>
      <c r="B16" s="144" t="s">
        <v>193</v>
      </c>
      <c r="C16" s="145" t="s">
        <v>193</v>
      </c>
      <c r="D16" s="146">
        <v>217000</v>
      </c>
      <c r="E16" s="132"/>
      <c r="F16" s="573"/>
      <c r="G16" s="573"/>
      <c r="H16" s="573"/>
      <c r="I16" s="573"/>
      <c r="J16" s="573"/>
    </row>
    <row r="17" spans="1:10" ht="14.25" customHeight="1">
      <c r="A17" s="96">
        <v>0.18</v>
      </c>
      <c r="B17" s="144" t="s">
        <v>193</v>
      </c>
      <c r="C17" s="145" t="s">
        <v>193</v>
      </c>
      <c r="D17" s="146">
        <v>199000</v>
      </c>
      <c r="E17" s="132"/>
      <c r="F17" s="573"/>
      <c r="G17" s="573"/>
      <c r="H17" s="573"/>
      <c r="I17" s="573"/>
      <c r="J17" s="573"/>
    </row>
    <row r="18" spans="1:10" ht="12" customHeight="1">
      <c r="A18" s="96">
        <v>0.2</v>
      </c>
      <c r="B18" s="144" t="s">
        <v>193</v>
      </c>
      <c r="C18" s="145" t="s">
        <v>193</v>
      </c>
      <c r="D18" s="146">
        <v>177000</v>
      </c>
      <c r="E18" s="132"/>
      <c r="F18" s="573"/>
      <c r="G18" s="573"/>
      <c r="H18" s="573"/>
      <c r="I18" s="573"/>
      <c r="J18" s="573"/>
    </row>
    <row r="19" spans="1:10" ht="12" customHeight="1">
      <c r="A19" s="96">
        <v>0.22</v>
      </c>
      <c r="B19" s="144" t="s">
        <v>193</v>
      </c>
      <c r="C19" s="145" t="s">
        <v>193</v>
      </c>
      <c r="D19" s="146">
        <v>164000</v>
      </c>
      <c r="E19" s="132"/>
      <c r="F19" s="573"/>
      <c r="G19" s="573"/>
      <c r="H19" s="573"/>
      <c r="I19" s="573"/>
      <c r="J19" s="573"/>
    </row>
    <row r="20" spans="1:10" ht="12.75" customHeight="1">
      <c r="A20" s="96">
        <v>0.25</v>
      </c>
      <c r="B20" s="144" t="s">
        <v>193</v>
      </c>
      <c r="C20" s="145" t="s">
        <v>193</v>
      </c>
      <c r="D20" s="146">
        <v>151000</v>
      </c>
      <c r="E20" s="132"/>
      <c r="F20" s="573"/>
      <c r="G20" s="573"/>
      <c r="H20" s="573"/>
      <c r="I20" s="573"/>
      <c r="J20" s="573"/>
    </row>
    <row r="21" spans="1:10" ht="13.5" customHeight="1">
      <c r="A21" s="96">
        <v>0.28</v>
      </c>
      <c r="B21" s="144" t="s">
        <v>193</v>
      </c>
      <c r="C21" s="145" t="s">
        <v>193</v>
      </c>
      <c r="D21" s="146">
        <v>140000</v>
      </c>
      <c r="E21" s="132"/>
      <c r="F21" s="573"/>
      <c r="G21" s="573"/>
      <c r="H21" s="573"/>
      <c r="I21" s="573"/>
      <c r="J21" s="573"/>
    </row>
    <row r="22" spans="1:10" ht="12.75" customHeight="1">
      <c r="A22" s="96">
        <v>0.3</v>
      </c>
      <c r="B22" s="144" t="s">
        <v>193</v>
      </c>
      <c r="C22" s="145" t="s">
        <v>193</v>
      </c>
      <c r="D22" s="146">
        <v>134000</v>
      </c>
      <c r="E22" s="132"/>
      <c r="F22" s="573"/>
      <c r="G22" s="573"/>
      <c r="H22" s="573"/>
      <c r="I22" s="573"/>
      <c r="J22" s="573"/>
    </row>
    <row r="23" spans="1:10" ht="12.75" customHeight="1">
      <c r="A23" s="96">
        <v>0.32</v>
      </c>
      <c r="B23" s="144" t="s">
        <v>193</v>
      </c>
      <c r="C23" s="145" t="s">
        <v>193</v>
      </c>
      <c r="D23" s="146">
        <v>129000</v>
      </c>
      <c r="E23" s="132"/>
      <c r="F23" s="573"/>
      <c r="G23" s="573"/>
      <c r="H23" s="573"/>
      <c r="I23" s="573"/>
      <c r="J23" s="573"/>
    </row>
    <row r="24" spans="1:10" ht="11.25" customHeight="1">
      <c r="A24" s="96">
        <v>0.36</v>
      </c>
      <c r="B24" s="144" t="s">
        <v>193</v>
      </c>
      <c r="C24" s="145" t="s">
        <v>193</v>
      </c>
      <c r="D24" s="146">
        <v>119000</v>
      </c>
      <c r="E24" s="132"/>
      <c r="F24" s="573"/>
      <c r="G24" s="573"/>
      <c r="H24" s="573"/>
      <c r="I24" s="573"/>
      <c r="J24" s="573"/>
    </row>
    <row r="25" spans="1:10" ht="11.25" customHeight="1">
      <c r="A25" s="96">
        <v>0.4</v>
      </c>
      <c r="B25" s="144" t="s">
        <v>193</v>
      </c>
      <c r="C25" s="145" t="s">
        <v>193</v>
      </c>
      <c r="D25" s="146">
        <v>110000</v>
      </c>
      <c r="E25" s="132"/>
      <c r="F25" s="573"/>
      <c r="G25" s="573"/>
      <c r="H25" s="573"/>
      <c r="I25" s="573"/>
      <c r="J25" s="573"/>
    </row>
    <row r="26" spans="1:10" ht="11.25" customHeight="1">
      <c r="A26" s="96">
        <v>0.45</v>
      </c>
      <c r="B26" s="144" t="s">
        <v>193</v>
      </c>
      <c r="C26" s="145" t="s">
        <v>193</v>
      </c>
      <c r="D26" s="146">
        <v>103000</v>
      </c>
      <c r="E26" s="132"/>
      <c r="F26" s="573"/>
      <c r="G26" s="573"/>
      <c r="H26" s="573"/>
      <c r="I26" s="573"/>
      <c r="J26" s="573"/>
    </row>
    <row r="27" spans="1:10" ht="12" customHeight="1">
      <c r="A27" s="96">
        <v>0.5</v>
      </c>
      <c r="B27" s="144" t="s">
        <v>193</v>
      </c>
      <c r="C27" s="145" t="s">
        <v>193</v>
      </c>
      <c r="D27" s="146">
        <v>101000</v>
      </c>
      <c r="E27" s="132"/>
      <c r="F27" s="573"/>
      <c r="G27" s="573"/>
      <c r="H27" s="573"/>
      <c r="I27" s="573"/>
      <c r="J27" s="573"/>
    </row>
    <row r="28" spans="1:10" ht="12" customHeight="1">
      <c r="A28" s="96">
        <v>0.56</v>
      </c>
      <c r="B28" s="144" t="s">
        <v>193</v>
      </c>
      <c r="C28" s="145" t="s">
        <v>193</v>
      </c>
      <c r="D28" s="146">
        <v>96200</v>
      </c>
      <c r="E28" s="132"/>
      <c r="F28" s="573"/>
      <c r="G28" s="573"/>
      <c r="H28" s="573"/>
      <c r="I28" s="573"/>
      <c r="J28" s="573"/>
    </row>
    <row r="29" spans="1:10" ht="12" customHeight="1">
      <c r="A29" s="96">
        <v>0.6</v>
      </c>
      <c r="B29" s="144" t="s">
        <v>193</v>
      </c>
      <c r="C29" s="145" t="s">
        <v>193</v>
      </c>
      <c r="D29" s="146">
        <v>93000</v>
      </c>
      <c r="E29" s="132"/>
      <c r="F29" s="573"/>
      <c r="G29" s="573"/>
      <c r="H29" s="573"/>
      <c r="I29" s="573"/>
      <c r="J29" s="573"/>
    </row>
    <row r="30" spans="1:10" ht="12.75" customHeight="1">
      <c r="A30" s="96">
        <v>0.63</v>
      </c>
      <c r="B30" s="144" t="s">
        <v>193</v>
      </c>
      <c r="C30" s="145" t="s">
        <v>193</v>
      </c>
      <c r="D30" s="146">
        <v>89000</v>
      </c>
      <c r="E30" s="132"/>
      <c r="F30" s="573"/>
      <c r="G30" s="573"/>
      <c r="H30" s="573"/>
      <c r="I30" s="573"/>
      <c r="J30" s="573"/>
    </row>
    <row r="31" spans="1:10" ht="12.75" customHeight="1">
      <c r="A31" s="96">
        <v>0.7</v>
      </c>
      <c r="B31" s="144" t="s">
        <v>193</v>
      </c>
      <c r="C31" s="145" t="s">
        <v>193</v>
      </c>
      <c r="D31" s="146">
        <v>85900</v>
      </c>
      <c r="E31" s="132"/>
      <c r="F31" s="573"/>
      <c r="G31" s="573"/>
      <c r="H31" s="573"/>
      <c r="I31" s="573"/>
      <c r="J31" s="573"/>
    </row>
    <row r="32" spans="1:10" ht="12" customHeight="1">
      <c r="A32" s="96">
        <v>0.8</v>
      </c>
      <c r="B32" s="144" t="s">
        <v>193</v>
      </c>
      <c r="C32" s="145" t="s">
        <v>193</v>
      </c>
      <c r="D32" s="146">
        <v>81000</v>
      </c>
      <c r="E32" s="132"/>
      <c r="F32" s="573"/>
      <c r="G32" s="573"/>
      <c r="H32" s="573"/>
      <c r="I32" s="573"/>
      <c r="J32" s="573"/>
    </row>
    <row r="33" spans="1:10" ht="12.75" customHeight="1">
      <c r="A33" s="96">
        <v>0.9</v>
      </c>
      <c r="B33" s="144" t="s">
        <v>193</v>
      </c>
      <c r="C33" s="145" t="s">
        <v>193</v>
      </c>
      <c r="D33" s="146">
        <v>76000</v>
      </c>
      <c r="E33" s="132"/>
      <c r="F33" s="573"/>
      <c r="G33" s="573"/>
      <c r="H33" s="573"/>
      <c r="I33" s="573"/>
      <c r="J33" s="573"/>
    </row>
    <row r="34" spans="1:10" ht="12.75" customHeight="1">
      <c r="A34" s="96">
        <v>1</v>
      </c>
      <c r="B34" s="144" t="s">
        <v>193</v>
      </c>
      <c r="C34" s="145" t="s">
        <v>193</v>
      </c>
      <c r="D34" s="146">
        <v>75000</v>
      </c>
      <c r="E34" s="132"/>
      <c r="F34" s="573"/>
      <c r="G34" s="573"/>
      <c r="H34" s="573"/>
      <c r="I34" s="573"/>
      <c r="J34" s="573"/>
    </row>
    <row r="35" spans="1:10" ht="12" customHeight="1">
      <c r="A35" s="96">
        <v>1.1</v>
      </c>
      <c r="B35" s="144" t="s">
        <v>193</v>
      </c>
      <c r="C35" s="145" t="s">
        <v>193</v>
      </c>
      <c r="D35" s="146">
        <v>72000</v>
      </c>
      <c r="E35" s="132"/>
      <c r="F35" s="573"/>
      <c r="G35" s="573"/>
      <c r="H35" s="573"/>
      <c r="I35" s="573"/>
      <c r="J35" s="573"/>
    </row>
    <row r="36" spans="1:10" ht="12.75" customHeight="1">
      <c r="A36" s="96">
        <v>1.2</v>
      </c>
      <c r="B36" s="144" t="s">
        <v>193</v>
      </c>
      <c r="C36" s="145" t="s">
        <v>193</v>
      </c>
      <c r="D36" s="146">
        <v>72000</v>
      </c>
      <c r="E36" s="132"/>
      <c r="F36" s="573"/>
      <c r="G36" s="573"/>
      <c r="H36" s="573"/>
      <c r="I36" s="573"/>
      <c r="J36" s="573"/>
    </row>
    <row r="37" spans="1:10" ht="12.75" customHeight="1">
      <c r="A37" s="96">
        <v>1.3</v>
      </c>
      <c r="B37" s="144" t="s">
        <v>193</v>
      </c>
      <c r="C37" s="145" t="s">
        <v>193</v>
      </c>
      <c r="D37" s="146">
        <v>69500</v>
      </c>
      <c r="E37" s="132"/>
      <c r="F37" s="573"/>
      <c r="G37" s="573"/>
      <c r="H37" s="573"/>
      <c r="I37" s="573"/>
      <c r="J37" s="573"/>
    </row>
    <row r="38" spans="1:10" ht="12.75" customHeight="1">
      <c r="A38" s="96">
        <v>1.4</v>
      </c>
      <c r="B38" s="144" t="s">
        <v>193</v>
      </c>
      <c r="C38" s="145" t="s">
        <v>193</v>
      </c>
      <c r="D38" s="146">
        <v>68800</v>
      </c>
      <c r="E38" s="132"/>
      <c r="F38" s="573"/>
      <c r="G38" s="573"/>
      <c r="H38" s="573"/>
      <c r="I38" s="573"/>
      <c r="J38" s="573"/>
    </row>
    <row r="39" spans="1:10" ht="12" customHeight="1">
      <c r="A39" s="97">
        <v>1.5</v>
      </c>
      <c r="B39" s="144" t="s">
        <v>193</v>
      </c>
      <c r="C39" s="145" t="s">
        <v>193</v>
      </c>
      <c r="D39" s="146">
        <v>67500</v>
      </c>
      <c r="E39" s="132"/>
      <c r="F39" s="573"/>
      <c r="G39" s="573"/>
      <c r="H39" s="573"/>
      <c r="I39" s="573"/>
      <c r="J39" s="573"/>
    </row>
    <row r="40" spans="1:10" ht="12.75" customHeight="1">
      <c r="A40" s="97">
        <v>1.6</v>
      </c>
      <c r="B40" s="144" t="s">
        <v>193</v>
      </c>
      <c r="C40" s="145" t="s">
        <v>193</v>
      </c>
      <c r="D40" s="146">
        <v>66400</v>
      </c>
      <c r="E40" s="132"/>
      <c r="F40" s="573"/>
      <c r="G40" s="573"/>
      <c r="H40" s="573"/>
      <c r="I40" s="573"/>
      <c r="J40" s="573"/>
    </row>
    <row r="41" spans="1:10" ht="12" customHeight="1">
      <c r="A41" s="97">
        <v>1.7</v>
      </c>
      <c r="B41" s="144" t="s">
        <v>193</v>
      </c>
      <c r="C41" s="145" t="s">
        <v>193</v>
      </c>
      <c r="D41" s="146">
        <v>66400</v>
      </c>
      <c r="E41" s="132"/>
      <c r="F41" s="573"/>
      <c r="G41" s="573"/>
      <c r="H41" s="573"/>
      <c r="I41" s="573"/>
      <c r="J41" s="573"/>
    </row>
    <row r="42" spans="1:10" ht="12" customHeight="1">
      <c r="A42" s="96">
        <v>1.8</v>
      </c>
      <c r="B42" s="144" t="s">
        <v>193</v>
      </c>
      <c r="C42" s="145" t="s">
        <v>193</v>
      </c>
      <c r="D42" s="146">
        <v>66200</v>
      </c>
      <c r="E42" s="132"/>
      <c r="F42" s="573"/>
      <c r="G42" s="573"/>
      <c r="H42" s="573"/>
      <c r="I42" s="573"/>
      <c r="J42" s="573"/>
    </row>
    <row r="43" spans="1:10" ht="12.75" customHeight="1">
      <c r="A43" s="96">
        <v>1.9</v>
      </c>
      <c r="B43" s="144" t="s">
        <v>193</v>
      </c>
      <c r="C43" s="145" t="s">
        <v>193</v>
      </c>
      <c r="D43" s="146">
        <v>66100</v>
      </c>
      <c r="E43" s="132"/>
      <c r="F43" s="573"/>
      <c r="G43" s="573"/>
      <c r="H43" s="573"/>
      <c r="I43" s="573"/>
      <c r="J43" s="573"/>
    </row>
    <row r="44" spans="1:10" ht="12.75" customHeight="1">
      <c r="A44" s="96">
        <v>2</v>
      </c>
      <c r="B44" s="144" t="s">
        <v>193</v>
      </c>
      <c r="C44" s="145" t="s">
        <v>193</v>
      </c>
      <c r="D44" s="146">
        <v>63999</v>
      </c>
      <c r="E44" s="132"/>
      <c r="F44" s="573"/>
      <c r="G44" s="573"/>
      <c r="H44" s="573"/>
      <c r="I44" s="573"/>
      <c r="J44" s="573"/>
    </row>
    <row r="45" spans="1:10" ht="12" customHeight="1">
      <c r="A45" s="96">
        <v>2.1</v>
      </c>
      <c r="B45" s="144" t="s">
        <v>193</v>
      </c>
      <c r="C45" s="145" t="s">
        <v>193</v>
      </c>
      <c r="D45" s="146">
        <v>62450</v>
      </c>
      <c r="E45" s="132"/>
      <c r="F45" s="573"/>
      <c r="G45" s="573"/>
      <c r="H45" s="573"/>
      <c r="I45" s="573"/>
      <c r="J45" s="573"/>
    </row>
    <row r="46" spans="1:10" ht="12" customHeight="1">
      <c r="A46" s="96">
        <v>2.2</v>
      </c>
      <c r="B46" s="144" t="s">
        <v>193</v>
      </c>
      <c r="C46" s="145" t="s">
        <v>193</v>
      </c>
      <c r="D46" s="146">
        <v>62100</v>
      </c>
      <c r="E46" s="132"/>
      <c r="F46" s="573"/>
      <c r="G46" s="573"/>
      <c r="H46" s="573"/>
      <c r="I46" s="573"/>
      <c r="J46" s="573"/>
    </row>
    <row r="47" spans="1:10" ht="12.75" customHeight="1">
      <c r="A47" s="96">
        <v>2.3</v>
      </c>
      <c r="B47" s="144" t="s">
        <v>193</v>
      </c>
      <c r="C47" s="145" t="s">
        <v>193</v>
      </c>
      <c r="D47" s="146">
        <v>61800</v>
      </c>
      <c r="E47" s="135" t="s">
        <v>211</v>
      </c>
      <c r="F47" s="573"/>
      <c r="G47" s="573"/>
      <c r="H47" s="573"/>
      <c r="I47" s="573"/>
      <c r="J47" s="573"/>
    </row>
    <row r="48" spans="1:10" ht="12.75" customHeight="1">
      <c r="A48" s="96">
        <v>2.5</v>
      </c>
      <c r="B48" s="144" t="s">
        <v>193</v>
      </c>
      <c r="C48" s="145" t="s">
        <v>193</v>
      </c>
      <c r="D48" s="146">
        <v>61400</v>
      </c>
      <c r="E48" s="136" t="s">
        <v>212</v>
      </c>
      <c r="F48" s="573"/>
      <c r="G48" s="573"/>
      <c r="H48" s="573"/>
      <c r="I48" s="573"/>
      <c r="J48" s="573"/>
    </row>
    <row r="49" spans="1:10" ht="12.75" customHeight="1">
      <c r="A49" s="96">
        <v>2.8</v>
      </c>
      <c r="B49" s="144" t="s">
        <v>193</v>
      </c>
      <c r="C49" s="145" t="s">
        <v>193</v>
      </c>
      <c r="D49" s="146">
        <v>59800</v>
      </c>
      <c r="E49" s="135" t="s">
        <v>206</v>
      </c>
      <c r="F49" s="573"/>
      <c r="G49" s="573"/>
      <c r="H49" s="573"/>
      <c r="I49" s="573"/>
      <c r="J49" s="573"/>
    </row>
    <row r="50" spans="1:10" ht="12" customHeight="1">
      <c r="A50" s="96">
        <v>3</v>
      </c>
      <c r="B50" s="144" t="s">
        <v>193</v>
      </c>
      <c r="C50" s="145" t="s">
        <v>193</v>
      </c>
      <c r="D50" s="146">
        <v>58900</v>
      </c>
      <c r="E50" s="136" t="s">
        <v>207</v>
      </c>
      <c r="F50" s="573"/>
      <c r="G50" s="573"/>
      <c r="H50" s="573"/>
      <c r="I50" s="573"/>
      <c r="J50" s="573"/>
    </row>
    <row r="51" spans="1:10" ht="13.5" customHeight="1">
      <c r="A51" s="96">
        <v>3.2</v>
      </c>
      <c r="B51" s="144" t="s">
        <v>193</v>
      </c>
      <c r="C51" s="145" t="s">
        <v>193</v>
      </c>
      <c r="D51" s="146">
        <v>58589</v>
      </c>
      <c r="E51" s="136" t="s">
        <v>208</v>
      </c>
      <c r="F51" s="573"/>
      <c r="G51" s="573"/>
      <c r="H51" s="573"/>
      <c r="I51" s="573"/>
      <c r="J51" s="573"/>
    </row>
    <row r="52" spans="1:10" ht="12" customHeight="1">
      <c r="A52" s="96">
        <v>3.5</v>
      </c>
      <c r="B52" s="144" t="s">
        <v>193</v>
      </c>
      <c r="C52" s="145" t="s">
        <v>193</v>
      </c>
      <c r="D52" s="146">
        <v>58023</v>
      </c>
      <c r="E52" s="136" t="s">
        <v>209</v>
      </c>
      <c r="F52" s="573"/>
      <c r="G52" s="573"/>
      <c r="H52" s="573"/>
      <c r="I52" s="573"/>
      <c r="J52" s="573"/>
    </row>
    <row r="53" spans="1:10" ht="11.25" customHeight="1">
      <c r="A53" s="96">
        <v>3.6</v>
      </c>
      <c r="B53" s="144" t="s">
        <v>193</v>
      </c>
      <c r="C53" s="145" t="s">
        <v>193</v>
      </c>
      <c r="D53" s="146">
        <v>57872</v>
      </c>
      <c r="E53" s="136" t="s">
        <v>210</v>
      </c>
      <c r="F53" s="573"/>
      <c r="G53" s="573"/>
      <c r="H53" s="573"/>
      <c r="I53" s="573"/>
      <c r="J53" s="573"/>
    </row>
    <row r="54" spans="1:10" ht="12" customHeight="1">
      <c r="A54" s="96">
        <v>4</v>
      </c>
      <c r="B54" s="144" t="s">
        <v>193</v>
      </c>
      <c r="C54" s="145" t="s">
        <v>193</v>
      </c>
      <c r="D54" s="146">
        <v>57432</v>
      </c>
      <c r="E54" s="136" t="s">
        <v>189</v>
      </c>
      <c r="F54" s="573"/>
      <c r="G54" s="573"/>
      <c r="H54" s="573"/>
      <c r="I54" s="573"/>
      <c r="J54" s="573"/>
    </row>
    <row r="55" spans="1:10" ht="12.75" customHeight="1">
      <c r="A55" s="96">
        <v>4.2</v>
      </c>
      <c r="B55" s="144" t="s">
        <v>193</v>
      </c>
      <c r="C55" s="145" t="s">
        <v>193</v>
      </c>
      <c r="D55" s="146">
        <v>57450</v>
      </c>
      <c r="E55" s="137" t="s">
        <v>190</v>
      </c>
      <c r="F55" s="573"/>
      <c r="G55" s="573"/>
      <c r="H55" s="573"/>
      <c r="I55" s="573"/>
      <c r="J55" s="573"/>
    </row>
    <row r="56" spans="1:10" ht="12.75" customHeight="1">
      <c r="A56" s="96">
        <v>5</v>
      </c>
      <c r="B56" s="144" t="s">
        <v>193</v>
      </c>
      <c r="C56" s="145" t="s">
        <v>193</v>
      </c>
      <c r="D56" s="146">
        <v>57433</v>
      </c>
      <c r="E56" s="137"/>
      <c r="F56" s="573"/>
      <c r="G56" s="573"/>
      <c r="H56" s="573"/>
      <c r="I56" s="573"/>
      <c r="J56" s="573"/>
    </row>
    <row r="57" spans="1:10" ht="12.75" customHeight="1">
      <c r="A57" s="96">
        <v>5.6</v>
      </c>
      <c r="B57" s="144" t="s">
        <v>193</v>
      </c>
      <c r="C57" s="145" t="s">
        <v>193</v>
      </c>
      <c r="D57" s="146">
        <v>57419</v>
      </c>
      <c r="E57" s="132"/>
      <c r="F57" s="573"/>
      <c r="G57" s="573"/>
      <c r="H57" s="573"/>
      <c r="I57" s="573"/>
      <c r="J57" s="573"/>
    </row>
    <row r="58" spans="1:10" ht="12.75" customHeight="1" thickBot="1">
      <c r="A58" s="98">
        <v>6</v>
      </c>
      <c r="B58" s="144" t="s">
        <v>193</v>
      </c>
      <c r="C58" s="145" t="s">
        <v>193</v>
      </c>
      <c r="D58" s="146">
        <v>57417</v>
      </c>
      <c r="E58" s="132"/>
      <c r="F58" s="573"/>
      <c r="G58" s="573"/>
      <c r="H58" s="573"/>
      <c r="I58" s="573"/>
      <c r="J58" s="573"/>
    </row>
    <row r="59" spans="1:10" ht="15.75">
      <c r="A59" s="134"/>
      <c r="B59" s="131"/>
      <c r="C59" s="133"/>
      <c r="D59" s="133"/>
      <c r="E59" s="133"/>
      <c r="F59" s="573"/>
      <c r="G59" s="573"/>
      <c r="H59" s="573"/>
      <c r="I59" s="573"/>
      <c r="J59" s="573"/>
    </row>
    <row r="60" spans="1:10" ht="15.75">
      <c r="A60" s="138" t="s">
        <v>191</v>
      </c>
      <c r="B60" s="131"/>
      <c r="C60" s="133"/>
      <c r="D60" s="133"/>
      <c r="E60" s="133"/>
      <c r="F60" s="573"/>
      <c r="G60" s="573"/>
      <c r="H60" s="573"/>
      <c r="I60" s="573"/>
      <c r="J60" s="573"/>
    </row>
    <row r="61" spans="1:10" ht="15.75">
      <c r="A61" s="138" t="s">
        <v>192</v>
      </c>
      <c r="B61" s="131"/>
      <c r="C61" s="133"/>
      <c r="D61" s="133"/>
      <c r="E61" s="133"/>
      <c r="F61" s="573"/>
      <c r="G61" s="573"/>
      <c r="H61" s="573"/>
      <c r="I61" s="573"/>
      <c r="J61" s="573"/>
    </row>
    <row r="62" spans="6:10" ht="12.75" customHeight="1">
      <c r="F62" s="573"/>
      <c r="G62" s="573"/>
      <c r="H62" s="573"/>
      <c r="I62" s="573"/>
      <c r="J62" s="573"/>
    </row>
  </sheetData>
  <sheetProtection/>
  <mergeCells count="4">
    <mergeCell ref="F10:J62"/>
    <mergeCell ref="D9:E9"/>
    <mergeCell ref="A1:L8"/>
    <mergeCell ref="A10:E12"/>
  </mergeCells>
  <printOptions/>
  <pageMargins left="0.25" right="0.25" top="0.16" bottom="0.27" header="0.16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66"/>
  <sheetViews>
    <sheetView showGridLines="0" zoomScalePageLayoutView="0" workbookViewId="0" topLeftCell="A1">
      <selection activeCell="N8" sqref="N8"/>
    </sheetView>
  </sheetViews>
  <sheetFormatPr defaultColWidth="9.00390625" defaultRowHeight="12.75"/>
  <cols>
    <col min="1" max="1" width="15.25390625" style="0" customWidth="1"/>
    <col min="2" max="2" width="13.125" style="0" customWidth="1"/>
    <col min="3" max="3" width="13.625" style="0" customWidth="1"/>
    <col min="4" max="4" width="14.75390625" style="0" customWidth="1"/>
    <col min="5" max="5" width="8.00390625" style="0" customWidth="1"/>
    <col min="6" max="12" width="9.125" style="0" hidden="1" customWidth="1"/>
  </cols>
  <sheetData>
    <row r="1" spans="1:12" ht="18" customHeight="1">
      <c r="A1" s="613" t="s">
        <v>334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2.75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2.7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2.75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</row>
    <row r="5" spans="1:12" ht="12.75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1:12" ht="12.75">
      <c r="A6" s="613"/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</row>
    <row r="7" spans="1:12" ht="12.75">
      <c r="A7" s="613"/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</row>
    <row r="8" spans="1:12" ht="55.5" customHeight="1">
      <c r="A8" s="613"/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</row>
    <row r="9" spans="1:8" ht="15" hidden="1">
      <c r="A9" s="123"/>
      <c r="B9" s="124"/>
      <c r="C9" s="124"/>
      <c r="G9" s="574"/>
      <c r="H9" s="574"/>
    </row>
    <row r="10" spans="1:8" ht="15" hidden="1">
      <c r="A10" s="124"/>
      <c r="B10" s="124"/>
      <c r="C10" s="124"/>
      <c r="F10" s="575"/>
      <c r="G10" s="575"/>
      <c r="H10" s="575"/>
    </row>
    <row r="11" spans="1:8" ht="15.75" customHeight="1">
      <c r="A11" s="617" t="s">
        <v>194</v>
      </c>
      <c r="B11" s="617"/>
      <c r="C11" s="617"/>
      <c r="D11" s="617"/>
      <c r="E11" s="617"/>
      <c r="F11" s="617"/>
      <c r="G11" s="617"/>
      <c r="H11" s="617"/>
    </row>
    <row r="12" spans="1:9" ht="18.75" customHeight="1">
      <c r="A12" s="617"/>
      <c r="B12" s="617"/>
      <c r="C12" s="617"/>
      <c r="D12" s="617"/>
      <c r="E12" s="617"/>
      <c r="F12" s="617"/>
      <c r="G12" s="617"/>
      <c r="H12" s="617"/>
      <c r="I12" s="94"/>
    </row>
    <row r="13" spans="1:9" ht="12.75" customHeight="1" thickBot="1">
      <c r="A13" s="617"/>
      <c r="B13" s="617"/>
      <c r="C13" s="617"/>
      <c r="D13" s="617"/>
      <c r="E13" s="617"/>
      <c r="F13" s="617"/>
      <c r="G13" s="617"/>
      <c r="H13" s="617"/>
      <c r="I13" s="94"/>
    </row>
    <row r="14" spans="1:9" ht="12.75" customHeight="1" thickBot="1">
      <c r="A14" s="127" t="s">
        <v>94</v>
      </c>
      <c r="B14" s="127" t="s">
        <v>187</v>
      </c>
      <c r="C14" s="128" t="s">
        <v>195</v>
      </c>
      <c r="D14" s="129" t="s">
        <v>196</v>
      </c>
      <c r="E14" s="103"/>
      <c r="F14" s="94"/>
      <c r="G14" s="104"/>
      <c r="H14" s="94"/>
      <c r="I14" s="94"/>
    </row>
    <row r="15" spans="1:9" ht="12" customHeight="1" thickBot="1">
      <c r="A15" s="113">
        <v>0.14</v>
      </c>
      <c r="B15" s="114" t="s">
        <v>193</v>
      </c>
      <c r="C15" s="115" t="s">
        <v>193</v>
      </c>
      <c r="D15" s="115" t="s">
        <v>193</v>
      </c>
      <c r="E15" s="103"/>
      <c r="F15" s="105"/>
      <c r="G15" s="105"/>
      <c r="H15" s="105"/>
      <c r="I15" s="95"/>
    </row>
    <row r="16" spans="1:9" ht="12" customHeight="1" thickBot="1">
      <c r="A16" s="96">
        <v>0.15</v>
      </c>
      <c r="B16" s="114" t="s">
        <v>193</v>
      </c>
      <c r="C16" s="115" t="s">
        <v>193</v>
      </c>
      <c r="D16" s="115" t="s">
        <v>193</v>
      </c>
      <c r="E16" s="103"/>
      <c r="F16" s="105"/>
      <c r="G16" s="105"/>
      <c r="H16" s="105"/>
      <c r="I16" s="95"/>
    </row>
    <row r="17" spans="1:9" ht="11.25" customHeight="1" thickBot="1">
      <c r="A17" s="96">
        <v>0.16</v>
      </c>
      <c r="B17" s="114" t="s">
        <v>193</v>
      </c>
      <c r="C17" s="115" t="s">
        <v>193</v>
      </c>
      <c r="D17" s="115" t="s">
        <v>193</v>
      </c>
      <c r="E17" s="103"/>
      <c r="F17" s="105"/>
      <c r="G17" s="105"/>
      <c r="H17" s="105"/>
      <c r="I17" s="95"/>
    </row>
    <row r="18" spans="1:9" ht="12.75" customHeight="1" thickBot="1">
      <c r="A18" s="96">
        <v>0.18</v>
      </c>
      <c r="B18" s="114" t="s">
        <v>193</v>
      </c>
      <c r="C18" s="115" t="s">
        <v>193</v>
      </c>
      <c r="D18" s="115" t="s">
        <v>193</v>
      </c>
      <c r="E18" s="103"/>
      <c r="F18" s="105"/>
      <c r="G18" s="105"/>
      <c r="H18" s="105"/>
      <c r="I18" s="95"/>
    </row>
    <row r="19" spans="1:9" ht="12" customHeight="1" thickBot="1">
      <c r="A19" s="96">
        <v>0.2</v>
      </c>
      <c r="B19" s="114" t="s">
        <v>193</v>
      </c>
      <c r="C19" s="115" t="s">
        <v>193</v>
      </c>
      <c r="D19" s="115" t="s">
        <v>193</v>
      </c>
      <c r="E19" s="103"/>
      <c r="F19" s="105"/>
      <c r="G19" s="105"/>
      <c r="H19" s="105"/>
      <c r="I19" s="106"/>
    </row>
    <row r="20" spans="1:9" ht="12.75" customHeight="1" thickBot="1">
      <c r="A20" s="96">
        <v>0.22</v>
      </c>
      <c r="B20" s="114" t="s">
        <v>193</v>
      </c>
      <c r="C20" s="115" t="s">
        <v>193</v>
      </c>
      <c r="D20" s="115" t="s">
        <v>193</v>
      </c>
      <c r="E20" s="103"/>
      <c r="F20" s="105"/>
      <c r="G20" s="105"/>
      <c r="H20" s="105"/>
      <c r="I20" s="107"/>
    </row>
    <row r="21" spans="1:9" ht="11.25" customHeight="1" thickBot="1">
      <c r="A21" s="96">
        <v>0.25</v>
      </c>
      <c r="B21" s="114" t="s">
        <v>193</v>
      </c>
      <c r="C21" s="115" t="s">
        <v>193</v>
      </c>
      <c r="D21" s="115" t="s">
        <v>193</v>
      </c>
      <c r="E21" s="103"/>
      <c r="F21" s="105"/>
      <c r="G21" s="105"/>
      <c r="H21" s="105"/>
      <c r="I21" s="107"/>
    </row>
    <row r="22" spans="1:9" ht="12.75" customHeight="1" thickBot="1">
      <c r="A22" s="96">
        <v>0.28</v>
      </c>
      <c r="B22" s="114" t="s">
        <v>193</v>
      </c>
      <c r="C22" s="115" t="s">
        <v>193</v>
      </c>
      <c r="D22" s="115" t="s">
        <v>193</v>
      </c>
      <c r="E22" s="103"/>
      <c r="F22" s="105"/>
      <c r="G22" s="105"/>
      <c r="H22" s="105"/>
      <c r="I22" s="107"/>
    </row>
    <row r="23" spans="1:9" ht="12" customHeight="1" thickBot="1">
      <c r="A23" s="96">
        <v>0.3</v>
      </c>
      <c r="B23" s="114" t="s">
        <v>193</v>
      </c>
      <c r="C23" s="115" t="s">
        <v>193</v>
      </c>
      <c r="D23" s="115" t="s">
        <v>193</v>
      </c>
      <c r="E23" s="103"/>
      <c r="F23" s="105"/>
      <c r="G23" s="105"/>
      <c r="H23" s="105"/>
      <c r="I23" s="107"/>
    </row>
    <row r="24" spans="1:9" ht="12" customHeight="1" thickBot="1">
      <c r="A24" s="96">
        <v>0.32</v>
      </c>
      <c r="B24" s="114" t="s">
        <v>193</v>
      </c>
      <c r="C24" s="115" t="s">
        <v>193</v>
      </c>
      <c r="D24" s="115" t="s">
        <v>193</v>
      </c>
      <c r="E24" s="103"/>
      <c r="F24" s="105"/>
      <c r="G24" s="105"/>
      <c r="H24" s="105"/>
      <c r="I24" s="107"/>
    </row>
    <row r="25" spans="1:9" ht="12" customHeight="1" thickBot="1">
      <c r="A25" s="96">
        <v>0.36</v>
      </c>
      <c r="B25" s="114" t="s">
        <v>193</v>
      </c>
      <c r="C25" s="115" t="s">
        <v>193</v>
      </c>
      <c r="D25" s="115" t="s">
        <v>193</v>
      </c>
      <c r="E25" s="103"/>
      <c r="F25" s="105"/>
      <c r="G25" s="105"/>
      <c r="H25" s="105"/>
      <c r="I25" s="95"/>
    </row>
    <row r="26" spans="1:9" ht="11.25" customHeight="1" thickBot="1">
      <c r="A26" s="96">
        <v>0.4</v>
      </c>
      <c r="B26" s="114" t="s">
        <v>193</v>
      </c>
      <c r="C26" s="115" t="s">
        <v>193</v>
      </c>
      <c r="D26" s="115" t="s">
        <v>193</v>
      </c>
      <c r="E26" s="103"/>
      <c r="F26" s="105"/>
      <c r="G26" s="105"/>
      <c r="H26" s="105"/>
      <c r="I26" s="95"/>
    </row>
    <row r="27" spans="1:9" ht="11.25" customHeight="1" thickBot="1">
      <c r="A27" s="96">
        <v>0.45</v>
      </c>
      <c r="B27" s="114" t="s">
        <v>193</v>
      </c>
      <c r="C27" s="115" t="s">
        <v>193</v>
      </c>
      <c r="D27" s="115" t="s">
        <v>193</v>
      </c>
      <c r="E27" s="103"/>
      <c r="F27" s="105"/>
      <c r="G27" s="105"/>
      <c r="H27" s="105"/>
      <c r="I27" s="95"/>
    </row>
    <row r="28" spans="1:9" ht="11.25" customHeight="1" thickBot="1">
      <c r="A28" s="97">
        <v>0.5</v>
      </c>
      <c r="B28" s="114" t="s">
        <v>193</v>
      </c>
      <c r="C28" s="115" t="s">
        <v>193</v>
      </c>
      <c r="D28" s="115" t="s">
        <v>193</v>
      </c>
      <c r="E28" s="103"/>
      <c r="F28" s="105"/>
      <c r="G28" s="105"/>
      <c r="H28" s="105"/>
      <c r="I28" s="95"/>
    </row>
    <row r="29" spans="1:9" ht="12.75" customHeight="1" thickBot="1">
      <c r="A29" s="97">
        <v>0.56</v>
      </c>
      <c r="B29" s="114" t="s">
        <v>193</v>
      </c>
      <c r="C29" s="115" t="s">
        <v>193</v>
      </c>
      <c r="D29" s="115" t="s">
        <v>193</v>
      </c>
      <c r="E29" s="103"/>
      <c r="F29" s="105"/>
      <c r="G29" s="105"/>
      <c r="H29" s="105"/>
      <c r="I29" s="95"/>
    </row>
    <row r="30" spans="1:9" ht="12.75" customHeight="1" thickBot="1">
      <c r="A30" s="97">
        <v>0.6</v>
      </c>
      <c r="B30" s="114" t="s">
        <v>193</v>
      </c>
      <c r="C30" s="115" t="s">
        <v>193</v>
      </c>
      <c r="D30" s="115" t="s">
        <v>193</v>
      </c>
      <c r="E30" s="103"/>
      <c r="F30" s="105"/>
      <c r="G30" s="105"/>
      <c r="H30" s="105"/>
      <c r="I30" s="95"/>
    </row>
    <row r="31" spans="1:9" ht="12.75" customHeight="1" thickBot="1">
      <c r="A31" s="97">
        <v>0.63</v>
      </c>
      <c r="B31" s="114" t="s">
        <v>193</v>
      </c>
      <c r="C31" s="115" t="s">
        <v>193</v>
      </c>
      <c r="D31" s="115" t="s">
        <v>193</v>
      </c>
      <c r="E31" s="103"/>
      <c r="F31" s="105"/>
      <c r="G31" s="105"/>
      <c r="H31" s="105"/>
      <c r="I31" s="95"/>
    </row>
    <row r="32" spans="1:9" ht="12" customHeight="1" thickBot="1">
      <c r="A32" s="97">
        <v>0.7</v>
      </c>
      <c r="B32" s="114" t="s">
        <v>193</v>
      </c>
      <c r="C32" s="115" t="s">
        <v>193</v>
      </c>
      <c r="D32" s="115" t="s">
        <v>193</v>
      </c>
      <c r="E32" s="103"/>
      <c r="F32" s="105"/>
      <c r="G32" s="105"/>
      <c r="H32" s="105"/>
      <c r="I32" s="95"/>
    </row>
    <row r="33" spans="1:9" ht="11.25" customHeight="1" thickBot="1">
      <c r="A33" s="97">
        <v>0.8</v>
      </c>
      <c r="B33" s="114" t="s">
        <v>193</v>
      </c>
      <c r="C33" s="115" t="s">
        <v>193</v>
      </c>
      <c r="D33" s="115" t="s">
        <v>193</v>
      </c>
      <c r="E33" s="103"/>
      <c r="F33" s="105"/>
      <c r="G33" s="105"/>
      <c r="H33" s="105"/>
      <c r="I33" s="95"/>
    </row>
    <row r="34" spans="1:9" ht="12" customHeight="1" thickBot="1">
      <c r="A34" s="97">
        <v>0.9</v>
      </c>
      <c r="B34" s="114" t="s">
        <v>193</v>
      </c>
      <c r="C34" s="115" t="s">
        <v>193</v>
      </c>
      <c r="D34" s="115" t="s">
        <v>193</v>
      </c>
      <c r="E34" s="103"/>
      <c r="F34" s="105"/>
      <c r="G34" s="105"/>
      <c r="H34" s="105"/>
      <c r="I34" s="95"/>
    </row>
    <row r="35" spans="1:9" ht="11.25" customHeight="1" thickBot="1">
      <c r="A35" s="97">
        <v>1</v>
      </c>
      <c r="B35" s="114" t="s">
        <v>193</v>
      </c>
      <c r="C35" s="115" t="s">
        <v>193</v>
      </c>
      <c r="D35" s="115" t="s">
        <v>193</v>
      </c>
      <c r="E35" s="103"/>
      <c r="F35" s="105"/>
      <c r="G35" s="105"/>
      <c r="H35" s="105"/>
      <c r="I35" s="95"/>
    </row>
    <row r="36" spans="1:9" ht="10.5" customHeight="1" thickBot="1">
      <c r="A36" s="97">
        <v>1.1</v>
      </c>
      <c r="B36" s="114" t="s">
        <v>193</v>
      </c>
      <c r="C36" s="115" t="s">
        <v>193</v>
      </c>
      <c r="D36" s="115" t="s">
        <v>193</v>
      </c>
      <c r="E36" s="103"/>
      <c r="F36" s="105"/>
      <c r="G36" s="105"/>
      <c r="H36" s="108"/>
      <c r="I36" s="95"/>
    </row>
    <row r="37" spans="1:9" ht="11.25" customHeight="1" thickBot="1">
      <c r="A37" s="97">
        <v>1.2</v>
      </c>
      <c r="B37" s="114" t="s">
        <v>193</v>
      </c>
      <c r="C37" s="115" t="s">
        <v>193</v>
      </c>
      <c r="D37" s="115" t="s">
        <v>193</v>
      </c>
      <c r="E37" s="103"/>
      <c r="F37" s="105"/>
      <c r="G37" s="105"/>
      <c r="H37" s="108"/>
      <c r="I37" s="95"/>
    </row>
    <row r="38" spans="1:9" ht="12" customHeight="1" thickBot="1">
      <c r="A38" s="97">
        <v>1.3</v>
      </c>
      <c r="B38" s="114" t="s">
        <v>193</v>
      </c>
      <c r="C38" s="115" t="s">
        <v>193</v>
      </c>
      <c r="D38" s="115" t="s">
        <v>193</v>
      </c>
      <c r="E38" s="103"/>
      <c r="F38" s="105"/>
      <c r="G38" s="105"/>
      <c r="H38" s="108"/>
      <c r="I38" s="95"/>
    </row>
    <row r="39" spans="1:9" ht="11.25" customHeight="1" thickBot="1">
      <c r="A39" s="97">
        <v>1.4</v>
      </c>
      <c r="B39" s="114" t="s">
        <v>193</v>
      </c>
      <c r="C39" s="115" t="s">
        <v>193</v>
      </c>
      <c r="D39" s="115" t="s">
        <v>193</v>
      </c>
      <c r="E39" s="103"/>
      <c r="F39" s="105"/>
      <c r="G39" s="105"/>
      <c r="H39" s="109"/>
      <c r="I39" s="110"/>
    </row>
    <row r="40" spans="1:9" ht="10.5" customHeight="1" thickBot="1">
      <c r="A40" s="97">
        <v>1.5</v>
      </c>
      <c r="B40" s="114" t="s">
        <v>193</v>
      </c>
      <c r="C40" s="115" t="s">
        <v>193</v>
      </c>
      <c r="D40" s="115" t="s">
        <v>193</v>
      </c>
      <c r="E40" s="103"/>
      <c r="F40" s="105"/>
      <c r="G40" s="105"/>
      <c r="H40" s="109"/>
      <c r="I40" s="111"/>
    </row>
    <row r="41" spans="1:9" ht="11.25" customHeight="1" thickBot="1">
      <c r="A41" s="97">
        <v>1.6</v>
      </c>
      <c r="B41" s="114" t="s">
        <v>193</v>
      </c>
      <c r="C41" s="115" t="s">
        <v>193</v>
      </c>
      <c r="D41" s="115" t="s">
        <v>193</v>
      </c>
      <c r="E41" s="103"/>
      <c r="F41" s="105"/>
      <c r="G41" s="105"/>
      <c r="H41" s="109"/>
      <c r="I41" s="111"/>
    </row>
    <row r="42" spans="1:9" ht="12" customHeight="1" thickBot="1">
      <c r="A42" s="97">
        <v>1.7</v>
      </c>
      <c r="B42" s="114" t="s">
        <v>193</v>
      </c>
      <c r="C42" s="115" t="s">
        <v>193</v>
      </c>
      <c r="D42" s="115" t="s">
        <v>193</v>
      </c>
      <c r="E42" s="103"/>
      <c r="F42" s="105"/>
      <c r="G42" s="105"/>
      <c r="H42" s="109"/>
      <c r="I42" s="111"/>
    </row>
    <row r="43" spans="1:9" ht="12.75" customHeight="1" thickBot="1">
      <c r="A43" s="97">
        <v>1.8</v>
      </c>
      <c r="B43" s="114" t="s">
        <v>193</v>
      </c>
      <c r="C43" s="115" t="s">
        <v>193</v>
      </c>
      <c r="D43" s="115" t="s">
        <v>193</v>
      </c>
      <c r="E43" s="103"/>
      <c r="F43" s="105"/>
      <c r="G43" s="105"/>
      <c r="H43" s="109"/>
      <c r="I43" s="110"/>
    </row>
    <row r="44" spans="1:9" ht="12.75" customHeight="1" thickBot="1">
      <c r="A44" s="97">
        <v>1.9</v>
      </c>
      <c r="B44" s="114" t="s">
        <v>193</v>
      </c>
      <c r="C44" s="115" t="s">
        <v>193</v>
      </c>
      <c r="D44" s="115" t="s">
        <v>193</v>
      </c>
      <c r="E44" s="103"/>
      <c r="F44" s="105"/>
      <c r="G44" s="105"/>
      <c r="H44" s="109"/>
      <c r="I44" s="111"/>
    </row>
    <row r="45" spans="1:9" ht="10.5" customHeight="1" thickBot="1">
      <c r="A45" s="97">
        <v>2</v>
      </c>
      <c r="B45" s="114" t="s">
        <v>193</v>
      </c>
      <c r="C45" s="115" t="s">
        <v>193</v>
      </c>
      <c r="D45" s="115" t="s">
        <v>193</v>
      </c>
      <c r="E45" s="103"/>
      <c r="F45" s="105"/>
      <c r="G45" s="105"/>
      <c r="H45" s="109"/>
      <c r="I45" s="111"/>
    </row>
    <row r="46" spans="1:9" ht="12" customHeight="1" thickBot="1">
      <c r="A46" s="97">
        <v>2.1</v>
      </c>
      <c r="B46" s="114" t="s">
        <v>193</v>
      </c>
      <c r="C46" s="115" t="s">
        <v>193</v>
      </c>
      <c r="D46" s="115" t="s">
        <v>193</v>
      </c>
      <c r="E46" s="103"/>
      <c r="F46" s="105"/>
      <c r="G46" s="105"/>
      <c r="H46" s="109"/>
      <c r="I46" s="111"/>
    </row>
    <row r="47" spans="1:9" ht="12" customHeight="1" thickBot="1">
      <c r="A47" s="97">
        <v>2.2</v>
      </c>
      <c r="B47" s="114" t="s">
        <v>193</v>
      </c>
      <c r="C47" s="115" t="s">
        <v>193</v>
      </c>
      <c r="D47" s="115" t="s">
        <v>193</v>
      </c>
      <c r="E47" s="103"/>
      <c r="F47" s="105"/>
      <c r="G47" s="105"/>
      <c r="H47" s="109"/>
      <c r="I47" s="110"/>
    </row>
    <row r="48" spans="1:9" ht="12.75" customHeight="1" thickBot="1">
      <c r="A48" s="97">
        <v>2.3</v>
      </c>
      <c r="B48" s="114" t="s">
        <v>193</v>
      </c>
      <c r="C48" s="115" t="s">
        <v>193</v>
      </c>
      <c r="D48" s="115" t="s">
        <v>193</v>
      </c>
      <c r="E48" s="103"/>
      <c r="F48" s="105"/>
      <c r="G48" s="105"/>
      <c r="H48" s="109"/>
      <c r="I48" s="111"/>
    </row>
    <row r="49" spans="1:9" ht="12" customHeight="1" thickBot="1">
      <c r="A49" s="97">
        <v>2.5</v>
      </c>
      <c r="B49" s="114" t="s">
        <v>193</v>
      </c>
      <c r="C49" s="115" t="s">
        <v>193</v>
      </c>
      <c r="D49" s="115" t="s">
        <v>193</v>
      </c>
      <c r="E49" s="103"/>
      <c r="F49" s="105"/>
      <c r="G49" s="105"/>
      <c r="H49" s="109"/>
      <c r="I49" s="111"/>
    </row>
    <row r="50" spans="1:9" ht="12.75" customHeight="1" thickBot="1">
      <c r="A50" s="96">
        <v>2.8</v>
      </c>
      <c r="B50" s="114" t="s">
        <v>193</v>
      </c>
      <c r="C50" s="115" t="s">
        <v>193</v>
      </c>
      <c r="D50" s="115" t="s">
        <v>193</v>
      </c>
      <c r="E50" s="103"/>
      <c r="F50" s="105"/>
      <c r="G50" s="105"/>
      <c r="H50" s="108"/>
      <c r="I50" s="95"/>
    </row>
    <row r="51" spans="1:9" ht="12.75" customHeight="1" thickBot="1">
      <c r="A51" s="96">
        <v>3</v>
      </c>
      <c r="B51" s="114" t="s">
        <v>193</v>
      </c>
      <c r="C51" s="115" t="s">
        <v>193</v>
      </c>
      <c r="D51" s="115" t="s">
        <v>193</v>
      </c>
      <c r="E51" s="103"/>
      <c r="F51" s="95"/>
      <c r="G51" s="94"/>
      <c r="H51" s="94"/>
      <c r="I51" s="95"/>
    </row>
    <row r="52" spans="1:9" ht="12.75" customHeight="1" thickBot="1">
      <c r="A52" s="96">
        <v>3.2</v>
      </c>
      <c r="B52" s="114" t="s">
        <v>193</v>
      </c>
      <c r="C52" s="115" t="s">
        <v>193</v>
      </c>
      <c r="D52" s="115" t="s">
        <v>193</v>
      </c>
      <c r="E52" s="103"/>
      <c r="F52" s="95"/>
      <c r="G52" s="94"/>
      <c r="H52" s="94"/>
      <c r="I52" s="95"/>
    </row>
    <row r="53" spans="1:10" ht="12.75" customHeight="1" thickBot="1">
      <c r="A53" s="96">
        <v>3.5</v>
      </c>
      <c r="B53" s="114" t="s">
        <v>193</v>
      </c>
      <c r="C53" s="115" t="s">
        <v>193</v>
      </c>
      <c r="D53" s="115" t="s">
        <v>193</v>
      </c>
      <c r="E53" s="116" t="s">
        <v>188</v>
      </c>
      <c r="F53" s="117"/>
      <c r="G53" s="117"/>
      <c r="H53" s="99"/>
      <c r="I53" s="99"/>
      <c r="J53" s="102"/>
    </row>
    <row r="54" spans="1:10" ht="12.75" customHeight="1" thickBot="1">
      <c r="A54" s="96">
        <v>3.6</v>
      </c>
      <c r="B54" s="114" t="s">
        <v>193</v>
      </c>
      <c r="C54" s="115" t="s">
        <v>193</v>
      </c>
      <c r="D54" s="115" t="s">
        <v>193</v>
      </c>
      <c r="E54" s="576" t="s">
        <v>197</v>
      </c>
      <c r="F54" s="580"/>
      <c r="G54" s="580"/>
      <c r="H54" s="580"/>
      <c r="I54" s="580"/>
      <c r="J54" s="102"/>
    </row>
    <row r="55" spans="1:10" ht="12" customHeight="1" thickBot="1">
      <c r="A55" s="96">
        <v>4</v>
      </c>
      <c r="B55" s="114" t="s">
        <v>193</v>
      </c>
      <c r="C55" s="115" t="s">
        <v>193</v>
      </c>
      <c r="D55" s="115" t="s">
        <v>193</v>
      </c>
      <c r="E55" s="119" t="s">
        <v>198</v>
      </c>
      <c r="F55" s="120"/>
      <c r="G55" s="120"/>
      <c r="H55" s="100"/>
      <c r="I55" s="99"/>
      <c r="J55" s="102"/>
    </row>
    <row r="56" spans="1:10" ht="12.75" customHeight="1" thickBot="1">
      <c r="A56" s="96">
        <v>4.2</v>
      </c>
      <c r="B56" s="114" t="s">
        <v>193</v>
      </c>
      <c r="C56" s="115" t="s">
        <v>193</v>
      </c>
      <c r="D56" s="115" t="s">
        <v>193</v>
      </c>
      <c r="E56" s="118" t="s">
        <v>199</v>
      </c>
      <c r="F56" s="121"/>
      <c r="G56" s="121"/>
      <c r="H56" s="100"/>
      <c r="I56" s="100"/>
      <c r="J56" s="102"/>
    </row>
    <row r="57" spans="1:10" ht="11.25" customHeight="1" thickBot="1">
      <c r="A57" s="96">
        <v>5</v>
      </c>
      <c r="B57" s="114" t="s">
        <v>193</v>
      </c>
      <c r="C57" s="115" t="s">
        <v>193</v>
      </c>
      <c r="D57" s="115" t="s">
        <v>193</v>
      </c>
      <c r="E57" s="118" t="s">
        <v>200</v>
      </c>
      <c r="F57" s="121"/>
      <c r="G57" s="121"/>
      <c r="H57" s="100"/>
      <c r="I57" s="100"/>
      <c r="J57" s="102"/>
    </row>
    <row r="58" spans="1:10" ht="12" customHeight="1" thickBot="1">
      <c r="A58" s="96">
        <v>5.6</v>
      </c>
      <c r="B58" s="114" t="s">
        <v>193</v>
      </c>
      <c r="C58" s="115" t="s">
        <v>193</v>
      </c>
      <c r="D58" s="115" t="s">
        <v>193</v>
      </c>
      <c r="E58" s="576" t="s">
        <v>201</v>
      </c>
      <c r="F58" s="577"/>
      <c r="G58" s="577"/>
      <c r="H58" s="577"/>
      <c r="I58" s="100"/>
      <c r="J58" s="102"/>
    </row>
    <row r="59" spans="1:10" ht="12" customHeight="1" thickBot="1">
      <c r="A59" s="96">
        <v>6</v>
      </c>
      <c r="B59" s="114" t="s">
        <v>193</v>
      </c>
      <c r="C59" s="115" t="s">
        <v>193</v>
      </c>
      <c r="D59" s="115" t="s">
        <v>193</v>
      </c>
      <c r="E59" s="576" t="s">
        <v>202</v>
      </c>
      <c r="F59" s="577"/>
      <c r="G59" s="577"/>
      <c r="H59" s="577"/>
      <c r="I59" s="100"/>
      <c r="J59" s="102"/>
    </row>
    <row r="60" spans="1:10" ht="12.75" customHeight="1" thickBot="1">
      <c r="A60" s="96">
        <v>6.3</v>
      </c>
      <c r="B60" s="114" t="s">
        <v>193</v>
      </c>
      <c r="C60" s="115" t="s">
        <v>193</v>
      </c>
      <c r="D60" s="115" t="s">
        <v>193</v>
      </c>
      <c r="E60" s="576" t="s">
        <v>189</v>
      </c>
      <c r="F60" s="577"/>
      <c r="G60" s="577"/>
      <c r="H60" s="577"/>
      <c r="I60" s="577"/>
      <c r="J60" s="577"/>
    </row>
    <row r="61" spans="1:10" ht="11.25" customHeight="1" thickBot="1">
      <c r="A61" s="96">
        <v>6.7</v>
      </c>
      <c r="B61" s="114" t="s">
        <v>193</v>
      </c>
      <c r="C61" s="115" t="s">
        <v>193</v>
      </c>
      <c r="D61" s="115" t="s">
        <v>193</v>
      </c>
      <c r="E61" s="578" t="s">
        <v>190</v>
      </c>
      <c r="F61" s="579"/>
      <c r="G61" s="579"/>
      <c r="H61" s="100"/>
      <c r="I61" s="101"/>
      <c r="J61" s="102"/>
    </row>
    <row r="62" spans="1:10" ht="12" customHeight="1" thickBot="1">
      <c r="A62" s="96">
        <v>7.5</v>
      </c>
      <c r="B62" s="114" t="s">
        <v>193</v>
      </c>
      <c r="C62" s="115" t="s">
        <v>193</v>
      </c>
      <c r="D62" s="115" t="s">
        <v>193</v>
      </c>
      <c r="E62" s="122"/>
      <c r="F62" s="100"/>
      <c r="G62" s="100"/>
      <c r="H62" s="100"/>
      <c r="I62" s="101"/>
      <c r="J62" s="102"/>
    </row>
    <row r="63" spans="1:9" ht="10.5" customHeight="1" thickBot="1">
      <c r="A63" s="98">
        <v>8</v>
      </c>
      <c r="B63" s="114" t="s">
        <v>193</v>
      </c>
      <c r="C63" s="115" t="s">
        <v>193</v>
      </c>
      <c r="D63" s="115" t="s">
        <v>193</v>
      </c>
      <c r="E63" s="103"/>
      <c r="F63" s="94"/>
      <c r="G63" s="94"/>
      <c r="H63" s="94"/>
      <c r="I63" s="95"/>
    </row>
    <row r="64" spans="1:9" ht="18.75">
      <c r="A64" s="112" t="s">
        <v>191</v>
      </c>
      <c r="B64" s="110"/>
      <c r="C64" s="110"/>
      <c r="D64" s="110"/>
      <c r="E64" s="103"/>
      <c r="F64" s="94"/>
      <c r="G64" s="94"/>
      <c r="H64" s="94"/>
      <c r="I64" s="95"/>
    </row>
    <row r="65" spans="1:9" ht="18.75">
      <c r="A65" s="112" t="s">
        <v>192</v>
      </c>
      <c r="B65" s="110"/>
      <c r="C65" s="110"/>
      <c r="D65" s="110"/>
      <c r="E65" s="103"/>
      <c r="F65" s="94"/>
      <c r="G65" s="94"/>
      <c r="H65" s="94"/>
      <c r="I65" s="95"/>
    </row>
    <row r="66" spans="2:9" ht="18.75">
      <c r="B66" s="110"/>
      <c r="C66" s="110"/>
      <c r="D66" s="110"/>
      <c r="E66" s="103"/>
      <c r="F66" s="94"/>
      <c r="G66" s="94"/>
      <c r="H66" s="94"/>
      <c r="I66" s="95"/>
    </row>
  </sheetData>
  <sheetProtection/>
  <mergeCells count="9">
    <mergeCell ref="A1:L8"/>
    <mergeCell ref="A11:H13"/>
    <mergeCell ref="E58:H58"/>
    <mergeCell ref="E59:H59"/>
    <mergeCell ref="E60:J60"/>
    <mergeCell ref="E61:G61"/>
    <mergeCell ref="E54:I54"/>
    <mergeCell ref="G9:H9"/>
    <mergeCell ref="F10:H10"/>
  </mergeCells>
  <printOptions/>
  <pageMargins left="0.17" right="0.16" top="0.25" bottom="0.25" header="0.2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showGridLines="0" zoomScalePageLayoutView="0" workbookViewId="0" topLeftCell="A1">
      <selection activeCell="L17" sqref="L17"/>
    </sheetView>
  </sheetViews>
  <sheetFormatPr defaultColWidth="9.00390625" defaultRowHeight="12.75"/>
  <cols>
    <col min="4" max="4" width="17.375" style="0" customWidth="1"/>
    <col min="5" max="5" width="17.75390625" style="0" customWidth="1"/>
    <col min="8" max="8" width="4.75390625" style="0" customWidth="1"/>
    <col min="9" max="12" width="9.125" style="0" hidden="1" customWidth="1"/>
  </cols>
  <sheetData>
    <row r="1" spans="1:12" ht="20.25" customHeight="1">
      <c r="A1" s="613" t="s">
        <v>334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2.75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2.7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2.75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</row>
    <row r="5" spans="1:12" ht="12.75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1:12" ht="12.75">
      <c r="A6" s="613"/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</row>
    <row r="7" spans="1:12" ht="12.75">
      <c r="A7" s="613"/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</row>
    <row r="8" spans="1:12" ht="33.75" customHeight="1">
      <c r="A8" s="613"/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</row>
    <row r="9" spans="1:9" ht="7.5" customHeight="1">
      <c r="A9" s="123"/>
      <c r="B9" s="124"/>
      <c r="C9" s="124"/>
      <c r="F9" s="126"/>
      <c r="G9" s="574"/>
      <c r="H9" s="574"/>
      <c r="I9" s="574"/>
    </row>
    <row r="10" spans="1:11" ht="15" hidden="1">
      <c r="A10" s="124"/>
      <c r="B10" s="124"/>
      <c r="C10" s="124"/>
      <c r="E10" s="125"/>
      <c r="F10" s="126"/>
      <c r="G10" s="575"/>
      <c r="H10" s="575"/>
      <c r="I10" s="575"/>
      <c r="J10" s="160"/>
      <c r="K10" s="160"/>
    </row>
    <row r="11" spans="1:11" ht="15">
      <c r="A11" s="124"/>
      <c r="B11" s="124"/>
      <c r="C11" s="124"/>
      <c r="G11" s="583"/>
      <c r="H11" s="583"/>
      <c r="I11" s="583"/>
      <c r="J11" s="125"/>
      <c r="K11" s="126"/>
    </row>
    <row r="12" spans="1:11" ht="15.75" thickBot="1">
      <c r="A12" s="591" t="s">
        <v>265</v>
      </c>
      <c r="B12" s="591"/>
      <c r="C12" s="591"/>
      <c r="D12" s="591"/>
      <c r="E12" s="591"/>
      <c r="F12" s="591"/>
      <c r="G12" s="591"/>
      <c r="H12" s="591"/>
      <c r="I12" s="591"/>
      <c r="J12" s="125"/>
      <c r="K12" s="126"/>
    </row>
    <row r="13" spans="1:10" ht="18.75">
      <c r="A13" s="147"/>
      <c r="B13" s="148"/>
      <c r="C13" s="586" t="s">
        <v>94</v>
      </c>
      <c r="D13" s="588" t="s">
        <v>213</v>
      </c>
      <c r="E13" s="588" t="s">
        <v>214</v>
      </c>
      <c r="F13" s="149"/>
      <c r="G13" s="149"/>
      <c r="H13" s="590"/>
      <c r="I13" s="590"/>
      <c r="J13" s="150"/>
    </row>
    <row r="14" spans="1:10" ht="20.25" thickBot="1">
      <c r="A14" s="147"/>
      <c r="B14" s="148"/>
      <c r="C14" s="587"/>
      <c r="D14" s="589"/>
      <c r="E14" s="589"/>
      <c r="F14" s="151"/>
      <c r="G14" s="151"/>
      <c r="H14" s="152"/>
      <c r="I14" s="153"/>
      <c r="J14" s="150"/>
    </row>
    <row r="15" spans="1:10" ht="14.25" customHeight="1" thickBot="1">
      <c r="A15" s="147"/>
      <c r="B15" s="148"/>
      <c r="C15" s="161">
        <v>0.2</v>
      </c>
      <c r="D15" s="162" t="s">
        <v>193</v>
      </c>
      <c r="E15" s="163" t="s">
        <v>193</v>
      </c>
      <c r="F15" s="154"/>
      <c r="G15" s="154"/>
      <c r="H15" s="581"/>
      <c r="I15" s="581"/>
      <c r="J15" s="156"/>
    </row>
    <row r="16" spans="1:10" ht="16.5" customHeight="1" thickBot="1">
      <c r="A16" s="147"/>
      <c r="B16" s="148"/>
      <c r="C16" s="164">
        <v>0.22</v>
      </c>
      <c r="D16" s="162" t="s">
        <v>193</v>
      </c>
      <c r="E16" s="163" t="s">
        <v>193</v>
      </c>
      <c r="F16" s="154"/>
      <c r="G16" s="154"/>
      <c r="H16" s="581"/>
      <c r="I16" s="581"/>
      <c r="J16" s="156"/>
    </row>
    <row r="17" spans="1:10" ht="12" customHeight="1" thickBot="1">
      <c r="A17" s="147"/>
      <c r="B17" s="148"/>
      <c r="C17" s="164">
        <v>0.24</v>
      </c>
      <c r="D17" s="162" t="s">
        <v>193</v>
      </c>
      <c r="E17" s="163" t="s">
        <v>193</v>
      </c>
      <c r="F17" s="154"/>
      <c r="G17" s="154"/>
      <c r="H17" s="581"/>
      <c r="I17" s="581"/>
      <c r="J17" s="156"/>
    </row>
    <row r="18" spans="1:10" ht="13.5" customHeight="1" thickBot="1">
      <c r="A18" s="147"/>
      <c r="B18" s="148"/>
      <c r="C18" s="164">
        <v>0.26</v>
      </c>
      <c r="D18" s="162" t="s">
        <v>193</v>
      </c>
      <c r="E18" s="163" t="s">
        <v>193</v>
      </c>
      <c r="F18" s="154"/>
      <c r="G18" s="154"/>
      <c r="H18" s="581"/>
      <c r="I18" s="581"/>
      <c r="J18" s="156"/>
    </row>
    <row r="19" spans="1:10" ht="15" customHeight="1" thickBot="1">
      <c r="A19" s="147"/>
      <c r="B19" s="148"/>
      <c r="C19" s="164">
        <v>0.28</v>
      </c>
      <c r="D19" s="162" t="s">
        <v>193</v>
      </c>
      <c r="E19" s="163" t="s">
        <v>193</v>
      </c>
      <c r="F19" s="154"/>
      <c r="G19" s="154"/>
      <c r="H19" s="581"/>
      <c r="I19" s="581"/>
      <c r="J19" s="156"/>
    </row>
    <row r="20" spans="1:10" ht="13.5" customHeight="1" thickBot="1">
      <c r="A20" s="147"/>
      <c r="B20" s="148"/>
      <c r="C20" s="164">
        <v>0.3</v>
      </c>
      <c r="D20" s="162" t="s">
        <v>193</v>
      </c>
      <c r="E20" s="163" t="s">
        <v>193</v>
      </c>
      <c r="F20" s="154"/>
      <c r="G20" s="154"/>
      <c r="H20" s="581"/>
      <c r="I20" s="581"/>
      <c r="J20" s="156"/>
    </row>
    <row r="21" spans="1:10" ht="13.5" customHeight="1" thickBot="1">
      <c r="A21" s="147"/>
      <c r="B21" s="148"/>
      <c r="C21" s="164">
        <v>0.32</v>
      </c>
      <c r="D21" s="162" t="s">
        <v>193</v>
      </c>
      <c r="E21" s="163" t="s">
        <v>193</v>
      </c>
      <c r="F21" s="154"/>
      <c r="G21" s="154"/>
      <c r="H21" s="581"/>
      <c r="I21" s="581"/>
      <c r="J21" s="156"/>
    </row>
    <row r="22" spans="1:10" ht="15" customHeight="1" thickBot="1">
      <c r="A22" s="147"/>
      <c r="B22" s="148"/>
      <c r="C22" s="164">
        <v>0.34</v>
      </c>
      <c r="D22" s="162" t="s">
        <v>193</v>
      </c>
      <c r="E22" s="163" t="s">
        <v>193</v>
      </c>
      <c r="F22" s="154"/>
      <c r="G22" s="154"/>
      <c r="H22" s="581"/>
      <c r="I22" s="581"/>
      <c r="J22" s="156"/>
    </row>
    <row r="23" spans="1:10" ht="12.75" customHeight="1" thickBot="1">
      <c r="A23" s="147"/>
      <c r="B23" s="148"/>
      <c r="C23" s="164">
        <v>0.36</v>
      </c>
      <c r="D23" s="162" t="s">
        <v>193</v>
      </c>
      <c r="E23" s="163" t="s">
        <v>193</v>
      </c>
      <c r="F23" s="154"/>
      <c r="G23" s="154"/>
      <c r="H23" s="581"/>
      <c r="I23" s="581"/>
      <c r="J23" s="156"/>
    </row>
    <row r="24" spans="1:10" ht="13.5" customHeight="1" thickBot="1">
      <c r="A24" s="147"/>
      <c r="B24" s="148"/>
      <c r="C24" s="164">
        <v>0.38</v>
      </c>
      <c r="D24" s="162" t="s">
        <v>193</v>
      </c>
      <c r="E24" s="163" t="s">
        <v>193</v>
      </c>
      <c r="F24" s="154"/>
      <c r="G24" s="154"/>
      <c r="H24" s="581"/>
      <c r="I24" s="581"/>
      <c r="J24" s="156"/>
    </row>
    <row r="25" spans="1:10" ht="14.25" customHeight="1" thickBot="1">
      <c r="A25" s="147"/>
      <c r="B25" s="148"/>
      <c r="C25" s="164">
        <v>0.4</v>
      </c>
      <c r="D25" s="162" t="s">
        <v>193</v>
      </c>
      <c r="E25" s="163" t="s">
        <v>193</v>
      </c>
      <c r="F25" s="154"/>
      <c r="G25" s="154"/>
      <c r="H25" s="581"/>
      <c r="I25" s="581"/>
      <c r="J25" s="156"/>
    </row>
    <row r="26" spans="1:10" ht="12.75" customHeight="1" thickBot="1">
      <c r="A26" s="147"/>
      <c r="B26" s="148"/>
      <c r="C26" s="164">
        <v>0.45</v>
      </c>
      <c r="D26" s="162" t="s">
        <v>193</v>
      </c>
      <c r="E26" s="163" t="s">
        <v>193</v>
      </c>
      <c r="F26" s="154"/>
      <c r="G26" s="154"/>
      <c r="H26" s="581"/>
      <c r="I26" s="581"/>
      <c r="J26" s="156"/>
    </row>
    <row r="27" spans="1:10" ht="14.25" customHeight="1" thickBot="1">
      <c r="A27" s="147"/>
      <c r="B27" s="148"/>
      <c r="C27" s="164">
        <v>0.5</v>
      </c>
      <c r="D27" s="162" t="s">
        <v>193</v>
      </c>
      <c r="E27" s="163" t="s">
        <v>193</v>
      </c>
      <c r="F27" s="154"/>
      <c r="G27" s="154"/>
      <c r="H27" s="581"/>
      <c r="I27" s="581"/>
      <c r="J27" s="156"/>
    </row>
    <row r="28" spans="1:10" ht="13.5" customHeight="1" thickBot="1">
      <c r="A28" s="147"/>
      <c r="B28" s="148"/>
      <c r="C28" s="164">
        <v>0.55</v>
      </c>
      <c r="D28" s="162" t="s">
        <v>193</v>
      </c>
      <c r="E28" s="163" t="s">
        <v>193</v>
      </c>
      <c r="F28" s="154"/>
      <c r="G28" s="154"/>
      <c r="H28" s="581"/>
      <c r="I28" s="581"/>
      <c r="J28" s="156"/>
    </row>
    <row r="29" spans="1:10" ht="14.25" customHeight="1" thickBot="1">
      <c r="A29" s="147"/>
      <c r="B29" s="148"/>
      <c r="C29" s="164">
        <v>0.6</v>
      </c>
      <c r="D29" s="162" t="s">
        <v>193</v>
      </c>
      <c r="E29" s="163" t="s">
        <v>193</v>
      </c>
      <c r="F29" s="154"/>
      <c r="G29" s="154"/>
      <c r="H29" s="581"/>
      <c r="I29" s="581"/>
      <c r="J29" s="156"/>
    </row>
    <row r="30" spans="1:10" ht="13.5" customHeight="1" thickBot="1">
      <c r="A30" s="147"/>
      <c r="B30" s="148"/>
      <c r="C30" s="164">
        <v>0.65</v>
      </c>
      <c r="D30" s="162" t="s">
        <v>193</v>
      </c>
      <c r="E30" s="163" t="s">
        <v>193</v>
      </c>
      <c r="F30" s="154"/>
      <c r="G30" s="154"/>
      <c r="H30" s="581"/>
      <c r="I30" s="581"/>
      <c r="J30" s="156"/>
    </row>
    <row r="31" spans="1:10" ht="14.25" customHeight="1" thickBot="1">
      <c r="A31" s="147"/>
      <c r="B31" s="148"/>
      <c r="C31" s="164">
        <v>0.7</v>
      </c>
      <c r="D31" s="162" t="s">
        <v>193</v>
      </c>
      <c r="E31" s="163" t="s">
        <v>193</v>
      </c>
      <c r="F31" s="154"/>
      <c r="G31" s="154"/>
      <c r="H31" s="581"/>
      <c r="I31" s="581"/>
      <c r="J31" s="156"/>
    </row>
    <row r="32" spans="1:10" ht="14.25" customHeight="1" thickBot="1">
      <c r="A32" s="147"/>
      <c r="B32" s="148"/>
      <c r="C32" s="164">
        <v>0.75</v>
      </c>
      <c r="D32" s="162" t="s">
        <v>193</v>
      </c>
      <c r="E32" s="163" t="s">
        <v>193</v>
      </c>
      <c r="F32" s="154"/>
      <c r="G32" s="154"/>
      <c r="H32" s="581"/>
      <c r="I32" s="581"/>
      <c r="J32" s="156"/>
    </row>
    <row r="33" spans="1:10" ht="14.25" customHeight="1" thickBot="1">
      <c r="A33" s="147"/>
      <c r="B33" s="148"/>
      <c r="C33" s="164">
        <v>0.8</v>
      </c>
      <c r="D33" s="162" t="s">
        <v>193</v>
      </c>
      <c r="E33" s="163" t="s">
        <v>193</v>
      </c>
      <c r="F33" s="154"/>
      <c r="G33" s="154"/>
      <c r="H33" s="581"/>
      <c r="I33" s="581"/>
      <c r="J33" s="156"/>
    </row>
    <row r="34" spans="1:10" ht="13.5" customHeight="1" thickBot="1">
      <c r="A34" s="147"/>
      <c r="B34" s="148"/>
      <c r="C34" s="164">
        <v>0.85</v>
      </c>
      <c r="D34" s="162" t="s">
        <v>193</v>
      </c>
      <c r="E34" s="163" t="s">
        <v>193</v>
      </c>
      <c r="F34" s="154"/>
      <c r="G34" s="154"/>
      <c r="H34" s="581"/>
      <c r="I34" s="581"/>
      <c r="J34" s="156"/>
    </row>
    <row r="35" spans="1:10" ht="13.5" customHeight="1" thickBot="1">
      <c r="A35" s="147"/>
      <c r="B35" s="148"/>
      <c r="C35" s="164">
        <v>0.9</v>
      </c>
      <c r="D35" s="162" t="s">
        <v>193</v>
      </c>
      <c r="E35" s="163" t="s">
        <v>193</v>
      </c>
      <c r="F35" s="154"/>
      <c r="G35" s="154"/>
      <c r="H35" s="581"/>
      <c r="I35" s="581"/>
      <c r="J35" s="156"/>
    </row>
    <row r="36" spans="1:10" ht="13.5" customHeight="1" thickBot="1">
      <c r="A36" s="147"/>
      <c r="B36" s="148"/>
      <c r="C36" s="164">
        <v>0.95</v>
      </c>
      <c r="D36" s="162" t="s">
        <v>193</v>
      </c>
      <c r="E36" s="163" t="s">
        <v>193</v>
      </c>
      <c r="F36" s="154"/>
      <c r="G36" s="154"/>
      <c r="H36" s="581"/>
      <c r="I36" s="581"/>
      <c r="J36" s="156"/>
    </row>
    <row r="37" spans="1:10" ht="14.25" customHeight="1" thickBot="1">
      <c r="A37" s="147"/>
      <c r="B37" s="148"/>
      <c r="C37" s="164" t="s">
        <v>215</v>
      </c>
      <c r="D37" s="162" t="s">
        <v>193</v>
      </c>
      <c r="E37" s="163" t="s">
        <v>193</v>
      </c>
      <c r="F37" s="154"/>
      <c r="G37" s="154"/>
      <c r="H37" s="581"/>
      <c r="I37" s="581"/>
      <c r="J37" s="156"/>
    </row>
    <row r="38" spans="1:10" ht="13.5" customHeight="1" thickBot="1">
      <c r="A38" s="147"/>
      <c r="B38" s="148"/>
      <c r="C38" s="164" t="s">
        <v>216</v>
      </c>
      <c r="D38" s="162" t="s">
        <v>193</v>
      </c>
      <c r="E38" s="163" t="s">
        <v>193</v>
      </c>
      <c r="F38" s="154"/>
      <c r="G38" s="154"/>
      <c r="H38" s="581"/>
      <c r="I38" s="581"/>
      <c r="J38" s="156"/>
    </row>
    <row r="39" spans="1:10" ht="15" customHeight="1" thickBot="1">
      <c r="A39" s="147"/>
      <c r="B39" s="148"/>
      <c r="C39" s="164" t="s">
        <v>217</v>
      </c>
      <c r="D39" s="162" t="s">
        <v>193</v>
      </c>
      <c r="E39" s="163" t="s">
        <v>193</v>
      </c>
      <c r="F39" s="154"/>
      <c r="G39" s="154"/>
      <c r="H39" s="581"/>
      <c r="I39" s="581"/>
      <c r="J39" s="156"/>
    </row>
    <row r="40" spans="1:10" ht="14.25" customHeight="1" thickBot="1">
      <c r="A40" s="147"/>
      <c r="B40" s="148"/>
      <c r="C40" s="164" t="s">
        <v>218</v>
      </c>
      <c r="D40" s="162" t="s">
        <v>193</v>
      </c>
      <c r="E40" s="163" t="s">
        <v>193</v>
      </c>
      <c r="F40" s="154"/>
      <c r="G40" s="154"/>
      <c r="H40" s="581"/>
      <c r="I40" s="581"/>
      <c r="J40" s="156"/>
    </row>
    <row r="41" spans="1:10" ht="13.5" customHeight="1" thickBot="1">
      <c r="A41" s="147"/>
      <c r="B41" s="148"/>
      <c r="C41" s="164" t="s">
        <v>219</v>
      </c>
      <c r="D41" s="162" t="s">
        <v>193</v>
      </c>
      <c r="E41" s="163" t="s">
        <v>193</v>
      </c>
      <c r="F41" s="154"/>
      <c r="G41" s="154"/>
      <c r="H41" s="581"/>
      <c r="I41" s="581"/>
      <c r="J41" s="156"/>
    </row>
    <row r="42" spans="1:10" ht="14.25" customHeight="1" thickBot="1">
      <c r="A42" s="147"/>
      <c r="B42" s="148"/>
      <c r="C42" s="164" t="s">
        <v>220</v>
      </c>
      <c r="D42" s="162" t="s">
        <v>193</v>
      </c>
      <c r="E42" s="163" t="s">
        <v>193</v>
      </c>
      <c r="F42" s="154"/>
      <c r="G42" s="154"/>
      <c r="H42" s="581"/>
      <c r="I42" s="581"/>
      <c r="J42" s="156"/>
    </row>
    <row r="43" spans="1:10" ht="15" customHeight="1" thickBot="1">
      <c r="A43" s="147"/>
      <c r="B43" s="148"/>
      <c r="C43" s="164" t="s">
        <v>221</v>
      </c>
      <c r="D43" s="162" t="s">
        <v>193</v>
      </c>
      <c r="E43" s="163" t="s">
        <v>193</v>
      </c>
      <c r="F43" s="154"/>
      <c r="G43" s="154"/>
      <c r="H43" s="581"/>
      <c r="I43" s="581"/>
      <c r="J43" s="156"/>
    </row>
    <row r="44" spans="1:10" ht="15" customHeight="1" thickBot="1">
      <c r="A44" s="147"/>
      <c r="B44" s="148"/>
      <c r="C44" s="164" t="s">
        <v>222</v>
      </c>
      <c r="D44" s="162" t="s">
        <v>193</v>
      </c>
      <c r="E44" s="163" t="s">
        <v>193</v>
      </c>
      <c r="F44" s="154"/>
      <c r="G44" s="154"/>
      <c r="H44" s="581"/>
      <c r="I44" s="581"/>
      <c r="J44" s="156"/>
    </row>
    <row r="45" spans="1:10" ht="13.5" customHeight="1" thickBot="1">
      <c r="A45" s="147"/>
      <c r="B45" s="148"/>
      <c r="C45" s="164" t="s">
        <v>223</v>
      </c>
      <c r="D45" s="162" t="s">
        <v>193</v>
      </c>
      <c r="E45" s="163" t="s">
        <v>193</v>
      </c>
      <c r="F45" s="154"/>
      <c r="G45" s="154"/>
      <c r="H45" s="581"/>
      <c r="I45" s="581"/>
      <c r="J45" s="156"/>
    </row>
    <row r="46" spans="1:10" ht="13.5" customHeight="1" thickBot="1">
      <c r="A46" s="147"/>
      <c r="B46" s="148"/>
      <c r="C46" s="164" t="s">
        <v>224</v>
      </c>
      <c r="D46" s="162" t="s">
        <v>193</v>
      </c>
      <c r="E46" s="163" t="s">
        <v>193</v>
      </c>
      <c r="F46" s="154"/>
      <c r="G46" s="154"/>
      <c r="H46" s="581"/>
      <c r="I46" s="581"/>
      <c r="J46" s="156"/>
    </row>
    <row r="47" spans="1:10" ht="14.25" customHeight="1" thickBot="1">
      <c r="A47" s="147"/>
      <c r="B47" s="148"/>
      <c r="C47" s="164" t="s">
        <v>225</v>
      </c>
      <c r="D47" s="162" t="s">
        <v>193</v>
      </c>
      <c r="E47" s="163" t="s">
        <v>193</v>
      </c>
      <c r="F47" s="154"/>
      <c r="G47" s="154"/>
      <c r="H47" s="581"/>
      <c r="I47" s="581"/>
      <c r="J47" s="156"/>
    </row>
    <row r="48" spans="1:10" ht="13.5" customHeight="1" thickBot="1">
      <c r="A48" s="147"/>
      <c r="B48" s="148"/>
      <c r="C48" s="164" t="s">
        <v>226</v>
      </c>
      <c r="D48" s="162" t="s">
        <v>193</v>
      </c>
      <c r="E48" s="163" t="s">
        <v>193</v>
      </c>
      <c r="F48" s="154"/>
      <c r="G48" s="154"/>
      <c r="H48" s="581"/>
      <c r="I48" s="581"/>
      <c r="J48" s="156"/>
    </row>
    <row r="49" spans="1:10" ht="15" customHeight="1" thickBot="1">
      <c r="A49" s="147"/>
      <c r="B49" s="148"/>
      <c r="C49" s="164" t="s">
        <v>227</v>
      </c>
      <c r="D49" s="162" t="s">
        <v>193</v>
      </c>
      <c r="E49" s="163" t="s">
        <v>193</v>
      </c>
      <c r="F49" s="154"/>
      <c r="G49" s="154"/>
      <c r="H49" s="581"/>
      <c r="I49" s="581"/>
      <c r="J49" s="156"/>
    </row>
    <row r="50" spans="1:10" ht="15" customHeight="1" thickBot="1">
      <c r="A50" s="147"/>
      <c r="B50" s="148"/>
      <c r="C50" s="164" t="s">
        <v>228</v>
      </c>
      <c r="D50" s="162" t="s">
        <v>193</v>
      </c>
      <c r="E50" s="163" t="s">
        <v>193</v>
      </c>
      <c r="F50" s="154"/>
      <c r="G50" s="154"/>
      <c r="H50" s="581"/>
      <c r="I50" s="581"/>
      <c r="J50" s="156"/>
    </row>
    <row r="51" spans="1:10" ht="14.25" customHeight="1" thickBot="1">
      <c r="A51" s="147"/>
      <c r="B51" s="148"/>
      <c r="C51" s="164" t="s">
        <v>229</v>
      </c>
      <c r="D51" s="162" t="s">
        <v>193</v>
      </c>
      <c r="E51" s="163" t="s">
        <v>193</v>
      </c>
      <c r="F51" s="154"/>
      <c r="G51" s="154"/>
      <c r="H51" s="581"/>
      <c r="I51" s="581"/>
      <c r="J51" s="156"/>
    </row>
    <row r="52" spans="1:10" ht="13.5" customHeight="1" thickBot="1">
      <c r="A52" s="147"/>
      <c r="B52" s="148"/>
      <c r="C52" s="164" t="s">
        <v>230</v>
      </c>
      <c r="D52" s="162" t="s">
        <v>193</v>
      </c>
      <c r="E52" s="163" t="s">
        <v>193</v>
      </c>
      <c r="F52" s="154"/>
      <c r="G52" s="154"/>
      <c r="H52" s="581"/>
      <c r="I52" s="581"/>
      <c r="J52" s="156"/>
    </row>
    <row r="53" spans="1:10" ht="11.25" customHeight="1" thickBot="1">
      <c r="A53" s="147"/>
      <c r="B53" s="148"/>
      <c r="C53" s="165" t="s">
        <v>231</v>
      </c>
      <c r="D53" s="162" t="s">
        <v>193</v>
      </c>
      <c r="E53" s="163" t="s">
        <v>193</v>
      </c>
      <c r="F53" s="154"/>
      <c r="G53" s="154"/>
      <c r="H53" s="582"/>
      <c r="I53" s="582"/>
      <c r="J53" s="156"/>
    </row>
    <row r="54" spans="1:10" ht="22.5" customHeight="1">
      <c r="A54" s="584" t="s">
        <v>232</v>
      </c>
      <c r="B54" s="585"/>
      <c r="C54" s="585"/>
      <c r="D54" s="585"/>
      <c r="E54" s="585"/>
      <c r="F54" s="585"/>
      <c r="G54" s="585"/>
      <c r="H54" s="585"/>
      <c r="I54" s="585"/>
      <c r="J54" s="150"/>
    </row>
    <row r="55" ht="41.25" customHeight="1">
      <c r="J55" s="166"/>
    </row>
    <row r="56" spans="1:10" ht="18.75">
      <c r="A56" s="157"/>
      <c r="B56" s="158"/>
      <c r="C56" s="148"/>
      <c r="D56" s="148"/>
      <c r="E56" s="159"/>
      <c r="F56" s="148"/>
      <c r="G56" s="148"/>
      <c r="H56" s="148"/>
      <c r="I56" s="148"/>
      <c r="J56" s="150"/>
    </row>
  </sheetData>
  <sheetProtection/>
  <mergeCells count="49">
    <mergeCell ref="C13:C14"/>
    <mergeCell ref="D13:D14"/>
    <mergeCell ref="E13:E14"/>
    <mergeCell ref="H13:I13"/>
    <mergeCell ref="G9:I9"/>
    <mergeCell ref="A12:I12"/>
    <mergeCell ref="A1:L8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49:I49"/>
    <mergeCell ref="H50:I50"/>
    <mergeCell ref="H39:I39"/>
    <mergeCell ref="H40:I40"/>
    <mergeCell ref="H41:I41"/>
    <mergeCell ref="H42:I42"/>
    <mergeCell ref="H43:I43"/>
    <mergeCell ref="H44:I44"/>
    <mergeCell ref="H51:I51"/>
    <mergeCell ref="H52:I52"/>
    <mergeCell ref="H53:I53"/>
    <mergeCell ref="G10:I10"/>
    <mergeCell ref="G11:I11"/>
    <mergeCell ref="A54:I54"/>
    <mergeCell ref="H45:I45"/>
    <mergeCell ref="H46:I46"/>
    <mergeCell ref="H47:I47"/>
    <mergeCell ref="H48:I48"/>
  </mergeCells>
  <printOptions/>
  <pageMargins left="0.28" right="0.18" top="0.32" bottom="0.31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56"/>
  <sheetViews>
    <sheetView showGridLines="0" zoomScalePageLayoutView="0" workbookViewId="0" topLeftCell="A1">
      <selection activeCell="O29" sqref="O29"/>
    </sheetView>
  </sheetViews>
  <sheetFormatPr defaultColWidth="9.00390625" defaultRowHeight="12.75"/>
  <cols>
    <col min="6" max="6" width="27.00390625" style="0" customWidth="1"/>
    <col min="7" max="7" width="4.625" style="0" customWidth="1"/>
    <col min="8" max="12" width="9.125" style="0" hidden="1" customWidth="1"/>
  </cols>
  <sheetData>
    <row r="1" spans="1:12" ht="19.5" customHeight="1">
      <c r="A1" s="613" t="s">
        <v>334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2.75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2.7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2.75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</row>
    <row r="5" spans="1:12" ht="12.75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1:12" ht="12.75">
      <c r="A6" s="613"/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</row>
    <row r="7" spans="1:12" ht="12.75">
      <c r="A7" s="613"/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</row>
    <row r="8" spans="1:12" ht="50.25" customHeight="1">
      <c r="A8" s="613"/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</row>
    <row r="9" spans="1:9" ht="15">
      <c r="A9" s="123"/>
      <c r="B9" s="124"/>
      <c r="C9" s="124"/>
      <c r="F9" s="126"/>
      <c r="G9" s="574"/>
      <c r="H9" s="574"/>
      <c r="I9" s="574"/>
    </row>
    <row r="10" spans="1:11" ht="15">
      <c r="A10" s="124"/>
      <c r="B10" s="124"/>
      <c r="C10" s="124"/>
      <c r="E10" s="125"/>
      <c r="F10" s="126"/>
      <c r="G10" s="575"/>
      <c r="H10" s="575"/>
      <c r="I10" s="575"/>
      <c r="J10" s="160"/>
      <c r="K10" s="160"/>
    </row>
    <row r="11" spans="1:11" ht="15">
      <c r="A11" s="124"/>
      <c r="B11" s="124"/>
      <c r="C11" s="124"/>
      <c r="G11" s="583"/>
      <c r="H11" s="583"/>
      <c r="I11" s="583"/>
      <c r="J11" s="125"/>
      <c r="K11" s="126"/>
    </row>
    <row r="12" spans="1:11" ht="15">
      <c r="A12" s="124"/>
      <c r="B12" s="124"/>
      <c r="C12" s="124"/>
      <c r="G12" s="183"/>
      <c r="H12" s="183"/>
      <c r="I12" s="183"/>
      <c r="J12" s="125"/>
      <c r="K12" s="126"/>
    </row>
    <row r="13" spans="1:11" ht="15.75" thickBot="1">
      <c r="A13" s="591" t="s">
        <v>264</v>
      </c>
      <c r="B13" s="591"/>
      <c r="C13" s="591"/>
      <c r="D13" s="591"/>
      <c r="E13" s="591"/>
      <c r="F13" s="591"/>
      <c r="G13" s="591"/>
      <c r="H13" s="591"/>
      <c r="I13" s="591"/>
      <c r="J13" s="125"/>
      <c r="K13" s="126"/>
    </row>
    <row r="14" spans="1:7" ht="12.75">
      <c r="A14" s="595" t="s">
        <v>94</v>
      </c>
      <c r="B14" s="597" t="s">
        <v>233</v>
      </c>
      <c r="C14" s="598"/>
      <c r="D14" s="599"/>
      <c r="E14" s="603" t="s">
        <v>94</v>
      </c>
      <c r="F14" s="603" t="s">
        <v>234</v>
      </c>
      <c r="G14" s="601"/>
    </row>
    <row r="15" spans="1:7" ht="27" customHeight="1" thickBot="1">
      <c r="A15" s="596"/>
      <c r="B15" s="600"/>
      <c r="C15" s="601"/>
      <c r="D15" s="602"/>
      <c r="E15" s="604"/>
      <c r="F15" s="605"/>
      <c r="G15" s="601"/>
    </row>
    <row r="16" spans="1:7" ht="16.5" customHeight="1" thickBot="1">
      <c r="A16" s="171">
        <v>0.3</v>
      </c>
      <c r="B16" s="592" t="s">
        <v>193</v>
      </c>
      <c r="C16" s="593"/>
      <c r="D16" s="594"/>
      <c r="E16" s="172">
        <v>0.8</v>
      </c>
      <c r="F16" s="173" t="s">
        <v>193</v>
      </c>
      <c r="G16" s="154"/>
    </row>
    <row r="17" spans="1:7" ht="15" customHeight="1" thickBot="1">
      <c r="A17" s="174">
        <v>0.4</v>
      </c>
      <c r="B17" s="592" t="s">
        <v>193</v>
      </c>
      <c r="C17" s="593"/>
      <c r="D17" s="594"/>
      <c r="E17" s="175">
        <v>1</v>
      </c>
      <c r="F17" s="173" t="s">
        <v>193</v>
      </c>
      <c r="G17" s="154"/>
    </row>
    <row r="18" spans="1:7" ht="15" customHeight="1" thickBot="1">
      <c r="A18" s="174">
        <v>0.5</v>
      </c>
      <c r="B18" s="592" t="s">
        <v>193</v>
      </c>
      <c r="C18" s="593"/>
      <c r="D18" s="594"/>
      <c r="E18" s="175">
        <v>1.2</v>
      </c>
      <c r="F18" s="173" t="s">
        <v>193</v>
      </c>
      <c r="G18" s="154"/>
    </row>
    <row r="19" spans="1:7" ht="14.25" customHeight="1" thickBot="1">
      <c r="A19" s="174">
        <v>0.6</v>
      </c>
      <c r="B19" s="592" t="s">
        <v>193</v>
      </c>
      <c r="C19" s="593"/>
      <c r="D19" s="594"/>
      <c r="E19" s="175">
        <v>1.4</v>
      </c>
      <c r="F19" s="173" t="s">
        <v>193</v>
      </c>
      <c r="G19" s="154"/>
    </row>
    <row r="20" spans="1:7" ht="15" customHeight="1" thickBot="1">
      <c r="A20" s="174">
        <v>0.7</v>
      </c>
      <c r="B20" s="592" t="s">
        <v>193</v>
      </c>
      <c r="C20" s="593"/>
      <c r="D20" s="594"/>
      <c r="E20" s="175">
        <v>1.5</v>
      </c>
      <c r="F20" s="173" t="s">
        <v>193</v>
      </c>
      <c r="G20" s="154"/>
    </row>
    <row r="21" spans="1:7" ht="15.75" customHeight="1" thickBot="1">
      <c r="A21" s="174">
        <v>0.8</v>
      </c>
      <c r="B21" s="592" t="s">
        <v>193</v>
      </c>
      <c r="C21" s="593"/>
      <c r="D21" s="594"/>
      <c r="E21" s="175">
        <v>1.6</v>
      </c>
      <c r="F21" s="173" t="s">
        <v>193</v>
      </c>
      <c r="G21" s="154"/>
    </row>
    <row r="22" spans="1:7" ht="16.5" customHeight="1" thickBot="1">
      <c r="A22" s="174">
        <v>0.9</v>
      </c>
      <c r="B22" s="592" t="s">
        <v>193</v>
      </c>
      <c r="C22" s="593"/>
      <c r="D22" s="594"/>
      <c r="E22" s="175">
        <v>1.8</v>
      </c>
      <c r="F22" s="173" t="s">
        <v>193</v>
      </c>
      <c r="G22" s="154"/>
    </row>
    <row r="23" spans="1:7" ht="14.25" customHeight="1" thickBot="1">
      <c r="A23" s="174">
        <v>1</v>
      </c>
      <c r="B23" s="592" t="s">
        <v>193</v>
      </c>
      <c r="C23" s="593"/>
      <c r="D23" s="594"/>
      <c r="E23" s="175">
        <v>2</v>
      </c>
      <c r="F23" s="173" t="s">
        <v>193</v>
      </c>
      <c r="G23" s="154"/>
    </row>
    <row r="24" spans="1:7" ht="12.75" customHeight="1" thickBot="1">
      <c r="A24" s="176" t="s">
        <v>235</v>
      </c>
      <c r="B24" s="592" t="s">
        <v>193</v>
      </c>
      <c r="C24" s="593"/>
      <c r="D24" s="594"/>
      <c r="E24" s="175">
        <v>2.2</v>
      </c>
      <c r="F24" s="173" t="s">
        <v>193</v>
      </c>
      <c r="G24" s="154"/>
    </row>
    <row r="25" spans="1:7" ht="15" customHeight="1" thickBot="1">
      <c r="A25" s="176" t="s">
        <v>236</v>
      </c>
      <c r="B25" s="592" t="s">
        <v>193</v>
      </c>
      <c r="C25" s="593"/>
      <c r="D25" s="594"/>
      <c r="E25" s="175">
        <v>2.5</v>
      </c>
      <c r="F25" s="173" t="s">
        <v>193</v>
      </c>
      <c r="G25" s="154"/>
    </row>
    <row r="26" spans="1:7" ht="15.75" customHeight="1" thickBot="1">
      <c r="A26" s="176" t="s">
        <v>237</v>
      </c>
      <c r="B26" s="592" t="s">
        <v>193</v>
      </c>
      <c r="C26" s="593"/>
      <c r="D26" s="594"/>
      <c r="E26" s="175">
        <v>2.6</v>
      </c>
      <c r="F26" s="173" t="s">
        <v>193</v>
      </c>
      <c r="G26" s="154"/>
    </row>
    <row r="27" spans="1:7" ht="15.75" customHeight="1" thickBot="1">
      <c r="A27" s="176" t="s">
        <v>238</v>
      </c>
      <c r="B27" s="592" t="s">
        <v>193</v>
      </c>
      <c r="C27" s="593"/>
      <c r="D27" s="594"/>
      <c r="E27" s="175">
        <v>2.8</v>
      </c>
      <c r="F27" s="173" t="s">
        <v>193</v>
      </c>
      <c r="G27" s="154"/>
    </row>
    <row r="28" spans="1:7" ht="15.75" customHeight="1" thickBot="1">
      <c r="A28" s="176" t="s">
        <v>239</v>
      </c>
      <c r="B28" s="592" t="s">
        <v>193</v>
      </c>
      <c r="C28" s="593"/>
      <c r="D28" s="594"/>
      <c r="E28" s="175">
        <v>3</v>
      </c>
      <c r="F28" s="173" t="s">
        <v>193</v>
      </c>
      <c r="G28" s="154"/>
    </row>
    <row r="29" spans="1:7" ht="15" customHeight="1" thickBot="1">
      <c r="A29" s="176" t="s">
        <v>240</v>
      </c>
      <c r="B29" s="592" t="s">
        <v>193</v>
      </c>
      <c r="C29" s="593"/>
      <c r="D29" s="594"/>
      <c r="E29" s="175">
        <v>3.2</v>
      </c>
      <c r="F29" s="173" t="s">
        <v>193</v>
      </c>
      <c r="G29" s="154"/>
    </row>
    <row r="30" spans="1:7" ht="16.5" customHeight="1" thickBot="1">
      <c r="A30" s="176" t="s">
        <v>241</v>
      </c>
      <c r="B30" s="592" t="s">
        <v>193</v>
      </c>
      <c r="C30" s="593"/>
      <c r="D30" s="594"/>
      <c r="E30" s="175">
        <v>3.4</v>
      </c>
      <c r="F30" s="173" t="s">
        <v>193</v>
      </c>
      <c r="G30" s="154"/>
    </row>
    <row r="31" spans="1:7" ht="15.75" customHeight="1" thickBot="1">
      <c r="A31" s="176" t="s">
        <v>242</v>
      </c>
      <c r="B31" s="592" t="s">
        <v>193</v>
      </c>
      <c r="C31" s="593"/>
      <c r="D31" s="594"/>
      <c r="E31" s="175">
        <v>3.6</v>
      </c>
      <c r="F31" s="173" t="s">
        <v>193</v>
      </c>
      <c r="G31" s="154"/>
    </row>
    <row r="32" spans="1:7" ht="14.25" customHeight="1" thickBot="1">
      <c r="A32" s="176" t="s">
        <v>243</v>
      </c>
      <c r="B32" s="592" t="s">
        <v>193</v>
      </c>
      <c r="C32" s="593"/>
      <c r="D32" s="594"/>
      <c r="E32" s="175">
        <v>4</v>
      </c>
      <c r="F32" s="173" t="s">
        <v>193</v>
      </c>
      <c r="G32" s="154"/>
    </row>
    <row r="33" spans="1:7" ht="15" customHeight="1" thickBot="1">
      <c r="A33" s="176" t="s">
        <v>244</v>
      </c>
      <c r="B33" s="592" t="s">
        <v>193</v>
      </c>
      <c r="C33" s="593"/>
      <c r="D33" s="594"/>
      <c r="E33" s="175">
        <v>4.8</v>
      </c>
      <c r="F33" s="173" t="s">
        <v>193</v>
      </c>
      <c r="G33" s="154"/>
    </row>
    <row r="34" spans="1:7" ht="15.75" customHeight="1" thickBot="1">
      <c r="A34" s="176" t="s">
        <v>245</v>
      </c>
      <c r="B34" s="592" t="s">
        <v>193</v>
      </c>
      <c r="C34" s="593"/>
      <c r="D34" s="594"/>
      <c r="E34" s="175">
        <v>5.3</v>
      </c>
      <c r="F34" s="173" t="s">
        <v>193</v>
      </c>
      <c r="G34" s="154"/>
    </row>
    <row r="35" spans="1:7" ht="15.75" customHeight="1" thickBot="1">
      <c r="A35" s="176" t="s">
        <v>246</v>
      </c>
      <c r="B35" s="592" t="s">
        <v>193</v>
      </c>
      <c r="C35" s="593"/>
      <c r="D35" s="594"/>
      <c r="E35" s="177" t="s">
        <v>247</v>
      </c>
      <c r="F35" s="173" t="s">
        <v>193</v>
      </c>
      <c r="G35" s="154"/>
    </row>
    <row r="36" spans="1:7" ht="15.75" customHeight="1" thickBot="1">
      <c r="A36" s="176" t="s">
        <v>248</v>
      </c>
      <c r="B36" s="592" t="s">
        <v>193</v>
      </c>
      <c r="C36" s="593"/>
      <c r="D36" s="594"/>
      <c r="E36" s="178"/>
      <c r="F36" s="179"/>
      <c r="G36" s="151"/>
    </row>
    <row r="37" spans="1:7" ht="15" customHeight="1" thickBot="1">
      <c r="A37" s="176" t="s">
        <v>249</v>
      </c>
      <c r="B37" s="592" t="s">
        <v>193</v>
      </c>
      <c r="C37" s="593"/>
      <c r="D37" s="594"/>
      <c r="E37" s="180"/>
      <c r="F37" s="181"/>
      <c r="G37" s="151"/>
    </row>
    <row r="38" spans="1:7" ht="14.25" customHeight="1" thickBot="1">
      <c r="A38" s="176" t="s">
        <v>250</v>
      </c>
      <c r="B38" s="592" t="s">
        <v>193</v>
      </c>
      <c r="C38" s="593"/>
      <c r="D38" s="594"/>
      <c r="E38" s="178"/>
      <c r="F38" s="179"/>
      <c r="G38" s="151"/>
    </row>
    <row r="39" spans="1:7" ht="16.5" customHeight="1" thickBot="1">
      <c r="A39" s="176" t="s">
        <v>251</v>
      </c>
      <c r="B39" s="592" t="s">
        <v>193</v>
      </c>
      <c r="C39" s="593"/>
      <c r="D39" s="594"/>
      <c r="E39" s="178"/>
      <c r="F39" s="179"/>
      <c r="G39" s="151"/>
    </row>
    <row r="40" spans="1:7" ht="15.75" customHeight="1" thickBot="1">
      <c r="A40" s="176" t="s">
        <v>252</v>
      </c>
      <c r="B40" s="592" t="s">
        <v>193</v>
      </c>
      <c r="C40" s="593"/>
      <c r="D40" s="594"/>
      <c r="E40" s="178"/>
      <c r="F40" s="179"/>
      <c r="G40" s="151"/>
    </row>
    <row r="41" spans="1:7" ht="15" customHeight="1" thickBot="1">
      <c r="A41" s="176" t="s">
        <v>253</v>
      </c>
      <c r="B41" s="592" t="s">
        <v>193</v>
      </c>
      <c r="C41" s="593"/>
      <c r="D41" s="594"/>
      <c r="E41" s="178"/>
      <c r="F41" s="179"/>
      <c r="G41" s="151"/>
    </row>
    <row r="42" spans="1:7" ht="16.5" customHeight="1" thickBot="1">
      <c r="A42" s="176" t="s">
        <v>254</v>
      </c>
      <c r="B42" s="592" t="s">
        <v>193</v>
      </c>
      <c r="C42" s="593"/>
      <c r="D42" s="594"/>
      <c r="E42" s="178"/>
      <c r="F42" s="179"/>
      <c r="G42" s="151"/>
    </row>
    <row r="43" spans="1:7" ht="15.75" customHeight="1" thickBot="1">
      <c r="A43" s="176" t="s">
        <v>255</v>
      </c>
      <c r="B43" s="592" t="s">
        <v>193</v>
      </c>
      <c r="C43" s="593"/>
      <c r="D43" s="594"/>
      <c r="E43" s="178"/>
      <c r="F43" s="179"/>
      <c r="G43" s="151"/>
    </row>
    <row r="44" spans="1:7" ht="15.75" customHeight="1" thickBot="1">
      <c r="A44" s="176" t="s">
        <v>256</v>
      </c>
      <c r="B44" s="592" t="s">
        <v>193</v>
      </c>
      <c r="C44" s="593"/>
      <c r="D44" s="594"/>
      <c r="E44" s="178"/>
      <c r="F44" s="179"/>
      <c r="G44" s="151"/>
    </row>
    <row r="45" spans="1:7" ht="15" customHeight="1" thickBot="1">
      <c r="A45" s="176" t="s">
        <v>257</v>
      </c>
      <c r="B45" s="592" t="s">
        <v>193</v>
      </c>
      <c r="C45" s="593"/>
      <c r="D45" s="594"/>
      <c r="E45" s="178"/>
      <c r="F45" s="179"/>
      <c r="G45" s="151"/>
    </row>
    <row r="46" spans="1:7" ht="14.25" customHeight="1" thickBot="1">
      <c r="A46" s="176" t="s">
        <v>258</v>
      </c>
      <c r="B46" s="592" t="s">
        <v>193</v>
      </c>
      <c r="C46" s="593"/>
      <c r="D46" s="594"/>
      <c r="E46" s="178"/>
      <c r="F46" s="179"/>
      <c r="G46" s="151"/>
    </row>
    <row r="47" spans="1:7" ht="14.25" customHeight="1" thickBot="1">
      <c r="A47" s="176" t="s">
        <v>259</v>
      </c>
      <c r="B47" s="592" t="s">
        <v>193</v>
      </c>
      <c r="C47" s="593"/>
      <c r="D47" s="594"/>
      <c r="E47" s="178"/>
      <c r="F47" s="179"/>
      <c r="G47" s="151"/>
    </row>
    <row r="48" spans="1:7" ht="16.5" customHeight="1" thickBot="1">
      <c r="A48" s="176" t="s">
        <v>260</v>
      </c>
      <c r="B48" s="592" t="s">
        <v>193</v>
      </c>
      <c r="C48" s="593"/>
      <c r="D48" s="594"/>
      <c r="E48" s="178"/>
      <c r="F48" s="179"/>
      <c r="G48" s="151"/>
    </row>
    <row r="49" spans="1:7" ht="15.75" customHeight="1" thickBot="1">
      <c r="A49" s="176" t="s">
        <v>261</v>
      </c>
      <c r="B49" s="592" t="s">
        <v>193</v>
      </c>
      <c r="C49" s="593"/>
      <c r="D49" s="594"/>
      <c r="E49" s="178"/>
      <c r="F49" s="179"/>
      <c r="G49" s="151"/>
    </row>
    <row r="50" spans="1:7" ht="14.25" customHeight="1" thickBot="1">
      <c r="A50" s="182" t="s">
        <v>262</v>
      </c>
      <c r="B50" s="592" t="s">
        <v>193</v>
      </c>
      <c r="C50" s="593"/>
      <c r="D50" s="594"/>
      <c r="E50" s="178"/>
      <c r="F50" s="179"/>
      <c r="G50" s="151"/>
    </row>
    <row r="51" spans="1:7" ht="18.75">
      <c r="A51" s="168"/>
      <c r="B51" s="169"/>
      <c r="C51" s="155"/>
      <c r="D51" s="155"/>
      <c r="E51" s="94"/>
      <c r="F51" s="94"/>
      <c r="G51" s="94"/>
    </row>
    <row r="52" spans="1:7" ht="19.5">
      <c r="A52" s="167" t="s">
        <v>263</v>
      </c>
      <c r="B52" s="148"/>
      <c r="C52" s="148"/>
      <c r="D52" s="170"/>
      <c r="E52" s="159"/>
      <c r="F52" s="148"/>
      <c r="G52" s="94"/>
    </row>
    <row r="53" spans="1:7" ht="19.5">
      <c r="A53" s="167"/>
      <c r="B53" s="148"/>
      <c r="C53" s="148"/>
      <c r="D53" s="170"/>
      <c r="E53" s="159"/>
      <c r="F53" s="148"/>
      <c r="G53" s="94"/>
    </row>
    <row r="54" spans="1:7" ht="18.75">
      <c r="A54" s="95"/>
      <c r="B54" s="95"/>
      <c r="C54" s="148"/>
      <c r="D54" s="170"/>
      <c r="E54" s="159"/>
      <c r="F54" s="148"/>
      <c r="G54" s="94"/>
    </row>
    <row r="55" spans="1:7" ht="18.75">
      <c r="A55" s="95"/>
      <c r="B55" s="95"/>
      <c r="C55" s="148"/>
      <c r="D55" s="170"/>
      <c r="E55" s="159"/>
      <c r="F55" s="148"/>
      <c r="G55" s="94"/>
    </row>
    <row r="56" spans="1:7" ht="18.75">
      <c r="A56" s="95"/>
      <c r="B56" s="95"/>
      <c r="C56" s="148"/>
      <c r="D56" s="170"/>
      <c r="E56" s="159"/>
      <c r="F56" s="148"/>
      <c r="G56" s="94"/>
    </row>
  </sheetData>
  <sheetProtection/>
  <mergeCells count="45">
    <mergeCell ref="A14:A15"/>
    <mergeCell ref="B14:D15"/>
    <mergeCell ref="E14:E15"/>
    <mergeCell ref="F14:F15"/>
    <mergeCell ref="G14:G15"/>
    <mergeCell ref="G9:I9"/>
    <mergeCell ref="A13:I13"/>
    <mergeCell ref="A1:L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46:D46"/>
    <mergeCell ref="B47:D47"/>
    <mergeCell ref="B48:D48"/>
    <mergeCell ref="B49:D49"/>
    <mergeCell ref="B50:D50"/>
    <mergeCell ref="G10:I10"/>
    <mergeCell ref="G11:I11"/>
    <mergeCell ref="B40:D40"/>
    <mergeCell ref="B41:D41"/>
    <mergeCell ref="B42:D42"/>
  </mergeCells>
  <printOptions/>
  <pageMargins left="0.17" right="0.18" top="0.27" bottom="0.31" header="0.25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:L8"/>
    </sheetView>
  </sheetViews>
  <sheetFormatPr defaultColWidth="9.00390625" defaultRowHeight="12.75"/>
  <cols>
    <col min="1" max="1" width="13.125" style="0" customWidth="1"/>
    <col min="2" max="2" width="12.75390625" style="0" customWidth="1"/>
    <col min="3" max="3" width="12.875" style="0" customWidth="1"/>
    <col min="4" max="4" width="12.625" style="0" customWidth="1"/>
    <col min="5" max="5" width="12.25390625" style="0" customWidth="1"/>
    <col min="6" max="6" width="15.25390625" style="0" customWidth="1"/>
    <col min="7" max="7" width="2.875" style="0" customWidth="1"/>
    <col min="8" max="11" width="9.125" style="0" hidden="1" customWidth="1"/>
    <col min="12" max="12" width="2.875" style="0" hidden="1" customWidth="1"/>
  </cols>
  <sheetData>
    <row r="1" spans="1:12" ht="18" customHeight="1">
      <c r="A1" s="613" t="s">
        <v>334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</row>
    <row r="2" spans="1:12" ht="12.75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2.75">
      <c r="A3" s="613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2.75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</row>
    <row r="5" spans="1:12" ht="12.75">
      <c r="A5" s="613"/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1:12" ht="12.75">
      <c r="A6" s="613"/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</row>
    <row r="7" spans="1:12" ht="12.75">
      <c r="A7" s="613"/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</row>
    <row r="8" spans="1:12" ht="39" customHeight="1">
      <c r="A8" s="613"/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</row>
    <row r="9" spans="1:8" ht="0.75" customHeight="1">
      <c r="A9" s="123"/>
      <c r="B9" s="124"/>
      <c r="C9" s="124"/>
      <c r="F9" s="325"/>
      <c r="G9" s="325"/>
      <c r="H9" s="325"/>
    </row>
    <row r="10" spans="1:8" ht="15" hidden="1">
      <c r="A10" s="124"/>
      <c r="B10" s="124"/>
      <c r="C10" s="160"/>
      <c r="E10" s="125"/>
      <c r="F10" s="125"/>
      <c r="G10" s="160"/>
      <c r="H10" s="160"/>
    </row>
    <row r="11" spans="1:8" ht="19.5" customHeight="1">
      <c r="A11" s="614" t="s">
        <v>325</v>
      </c>
      <c r="B11" s="614"/>
      <c r="C11" s="614"/>
      <c r="D11" s="614"/>
      <c r="E11" s="614"/>
      <c r="F11" s="614"/>
      <c r="G11" s="380"/>
      <c r="H11" s="380"/>
    </row>
    <row r="12" spans="1:6" ht="22.5" customHeight="1" thickBot="1">
      <c r="A12" s="614"/>
      <c r="B12" s="614"/>
      <c r="C12" s="614"/>
      <c r="D12" s="614"/>
      <c r="E12" s="614"/>
      <c r="F12" s="614"/>
    </row>
    <row r="13" spans="1:6" ht="15.75" customHeight="1">
      <c r="A13" s="606" t="s">
        <v>303</v>
      </c>
      <c r="B13" s="608" t="s">
        <v>304</v>
      </c>
      <c r="C13" s="329" t="s">
        <v>305</v>
      </c>
      <c r="D13" s="329" t="s">
        <v>306</v>
      </c>
      <c r="E13" s="329" t="s">
        <v>307</v>
      </c>
      <c r="F13" s="342" t="s">
        <v>322</v>
      </c>
    </row>
    <row r="14" spans="1:6" ht="9.75" customHeight="1" thickBot="1">
      <c r="A14" s="607"/>
      <c r="B14" s="609"/>
      <c r="C14" s="343" t="s">
        <v>308</v>
      </c>
      <c r="D14" s="343" t="s">
        <v>308</v>
      </c>
      <c r="E14" s="343" t="s">
        <v>309</v>
      </c>
      <c r="F14" s="330"/>
    </row>
    <row r="15" spans="1:6" ht="9.75" customHeight="1" thickBot="1">
      <c r="A15" s="347">
        <v>150</v>
      </c>
      <c r="B15" s="348" t="s">
        <v>310</v>
      </c>
      <c r="C15" s="348">
        <v>0.055</v>
      </c>
      <c r="D15" s="348">
        <f>C15*E15</f>
        <v>19.25</v>
      </c>
      <c r="E15" s="348">
        <v>350</v>
      </c>
      <c r="F15" s="349" t="s">
        <v>193</v>
      </c>
    </row>
    <row r="16" spans="1:6" ht="9" customHeight="1" thickBot="1">
      <c r="A16" s="350">
        <v>200</v>
      </c>
      <c r="B16" s="351" t="s">
        <v>310</v>
      </c>
      <c r="C16" s="351">
        <v>0.059</v>
      </c>
      <c r="D16" s="351">
        <f>C16*E16</f>
        <v>14.75</v>
      </c>
      <c r="E16" s="351">
        <v>250</v>
      </c>
      <c r="F16" s="349" t="s">
        <v>193</v>
      </c>
    </row>
    <row r="17" spans="1:6" ht="9" customHeight="1" thickBot="1">
      <c r="A17" s="350">
        <v>250</v>
      </c>
      <c r="B17" s="351" t="s">
        <v>310</v>
      </c>
      <c r="C17" s="351">
        <v>0.072</v>
      </c>
      <c r="D17" s="351">
        <f>C17*E17</f>
        <v>14.399999999999999</v>
      </c>
      <c r="E17" s="351">
        <v>200</v>
      </c>
      <c r="F17" s="349" t="s">
        <v>193</v>
      </c>
    </row>
    <row r="18" spans="1:6" ht="9.75" customHeight="1" thickBot="1">
      <c r="A18" s="352">
        <v>300</v>
      </c>
      <c r="B18" s="353" t="s">
        <v>310</v>
      </c>
      <c r="C18" s="353">
        <v>0.082</v>
      </c>
      <c r="D18" s="353">
        <f>C18*E18</f>
        <v>0</v>
      </c>
      <c r="E18" s="353"/>
      <c r="F18" s="349" t="s">
        <v>193</v>
      </c>
    </row>
    <row r="19" spans="1:6" ht="10.5" customHeight="1">
      <c r="A19" s="337" t="s">
        <v>311</v>
      </c>
      <c r="B19" s="331"/>
      <c r="C19" s="331"/>
      <c r="D19" s="331"/>
      <c r="E19" s="331"/>
      <c r="F19" s="328"/>
    </row>
    <row r="20" spans="1:6" ht="10.5" customHeight="1" thickBot="1">
      <c r="A20" s="337" t="s">
        <v>312</v>
      </c>
      <c r="B20" s="328"/>
      <c r="C20" s="328"/>
      <c r="D20" s="328"/>
      <c r="E20" s="328"/>
      <c r="F20" s="328"/>
    </row>
    <row r="21" spans="1:6" ht="12.75">
      <c r="A21" s="340" t="s">
        <v>303</v>
      </c>
      <c r="B21" s="610" t="s">
        <v>304</v>
      </c>
      <c r="C21" s="329" t="s">
        <v>305</v>
      </c>
      <c r="D21" s="329" t="s">
        <v>306</v>
      </c>
      <c r="E21" s="329" t="s">
        <v>307</v>
      </c>
      <c r="F21" s="342" t="s">
        <v>322</v>
      </c>
    </row>
    <row r="22" spans="1:6" ht="13.5" thickBot="1">
      <c r="A22" s="344"/>
      <c r="B22" s="611"/>
      <c r="C22" s="343" t="s">
        <v>308</v>
      </c>
      <c r="D22" s="343" t="s">
        <v>308</v>
      </c>
      <c r="E22" s="343" t="s">
        <v>309</v>
      </c>
      <c r="F22" s="330"/>
    </row>
    <row r="23" spans="1:6" ht="9.75" customHeight="1">
      <c r="A23" s="354">
        <v>150</v>
      </c>
      <c r="B23" s="355" t="s">
        <v>310</v>
      </c>
      <c r="C23" s="355">
        <v>0.06</v>
      </c>
      <c r="D23" s="355">
        <f>C23*E23</f>
        <v>21</v>
      </c>
      <c r="E23" s="355">
        <v>350</v>
      </c>
      <c r="F23" s="356" t="s">
        <v>193</v>
      </c>
    </row>
    <row r="24" spans="1:6" ht="9.75" customHeight="1">
      <c r="A24" s="350">
        <v>200</v>
      </c>
      <c r="B24" s="351" t="s">
        <v>310</v>
      </c>
      <c r="C24" s="351">
        <v>0.095</v>
      </c>
      <c r="D24" s="351">
        <f>C24*E24</f>
        <v>23.75</v>
      </c>
      <c r="E24" s="351">
        <v>250</v>
      </c>
      <c r="F24" s="356" t="s">
        <v>193</v>
      </c>
    </row>
    <row r="25" spans="1:6" ht="9" customHeight="1">
      <c r="A25" s="350">
        <v>250</v>
      </c>
      <c r="B25" s="351" t="s">
        <v>310</v>
      </c>
      <c r="C25" s="351">
        <v>0.11</v>
      </c>
      <c r="D25" s="351">
        <f>C25*E25</f>
        <v>22</v>
      </c>
      <c r="E25" s="351">
        <v>200</v>
      </c>
      <c r="F25" s="356" t="s">
        <v>193</v>
      </c>
    </row>
    <row r="26" spans="1:6" ht="9" customHeight="1" thickBot="1">
      <c r="A26" s="352">
        <v>300</v>
      </c>
      <c r="B26" s="353" t="s">
        <v>310</v>
      </c>
      <c r="C26" s="353">
        <v>0.123</v>
      </c>
      <c r="D26" s="353">
        <f>C26*E26</f>
        <v>0</v>
      </c>
      <c r="E26" s="353"/>
      <c r="F26" s="356" t="s">
        <v>193</v>
      </c>
    </row>
    <row r="27" spans="1:8" ht="12.75">
      <c r="A27" s="379" t="s">
        <v>324</v>
      </c>
      <c r="B27" s="379"/>
      <c r="C27" s="379"/>
      <c r="D27" s="379"/>
      <c r="E27" s="379"/>
      <c r="F27" s="379"/>
      <c r="G27" s="379"/>
      <c r="H27" s="379"/>
    </row>
    <row r="28" spans="1:6" ht="11.25" customHeight="1" thickBot="1">
      <c r="A28" s="337" t="s">
        <v>313</v>
      </c>
      <c r="B28" s="331"/>
      <c r="C28" s="331"/>
      <c r="D28" s="331"/>
      <c r="E28" s="331"/>
      <c r="F28" s="328"/>
    </row>
    <row r="29" spans="1:6" ht="12.75">
      <c r="A29" s="340" t="s">
        <v>303</v>
      </c>
      <c r="B29" s="610" t="s">
        <v>304</v>
      </c>
      <c r="C29" s="329" t="s">
        <v>305</v>
      </c>
      <c r="D29" s="329" t="s">
        <v>306</v>
      </c>
      <c r="E29" s="329" t="s">
        <v>307</v>
      </c>
      <c r="F29" s="342" t="s">
        <v>322</v>
      </c>
    </row>
    <row r="30" spans="1:6" ht="13.5" thickBot="1">
      <c r="A30" s="344"/>
      <c r="B30" s="611"/>
      <c r="C30" s="343" t="s">
        <v>308</v>
      </c>
      <c r="D30" s="343" t="s">
        <v>308</v>
      </c>
      <c r="E30" s="343" t="s">
        <v>309</v>
      </c>
      <c r="F30" s="330"/>
    </row>
    <row r="31" spans="1:6" ht="9.75" customHeight="1" thickBot="1">
      <c r="A31" s="347">
        <v>200</v>
      </c>
      <c r="B31" s="348" t="s">
        <v>310</v>
      </c>
      <c r="C31" s="357">
        <v>0.126</v>
      </c>
      <c r="D31" s="357">
        <f>C31*E31</f>
        <v>25.2</v>
      </c>
      <c r="E31" s="357">
        <v>200</v>
      </c>
      <c r="F31" s="358" t="s">
        <v>193</v>
      </c>
    </row>
    <row r="32" spans="1:6" ht="9" customHeight="1" thickBot="1">
      <c r="A32" s="350">
        <v>250</v>
      </c>
      <c r="B32" s="351" t="s">
        <v>310</v>
      </c>
      <c r="C32" s="359">
        <v>0.146</v>
      </c>
      <c r="D32" s="359">
        <f>C32*E32</f>
        <v>21.9</v>
      </c>
      <c r="E32" s="359">
        <v>150</v>
      </c>
      <c r="F32" s="358" t="s">
        <v>193</v>
      </c>
    </row>
    <row r="33" spans="1:6" ht="9" customHeight="1" thickBot="1">
      <c r="A33" s="350">
        <v>300</v>
      </c>
      <c r="B33" s="351" t="s">
        <v>310</v>
      </c>
      <c r="C33" s="351">
        <v>0.166</v>
      </c>
      <c r="D33" s="351">
        <f>C33*E33</f>
        <v>20.75</v>
      </c>
      <c r="E33" s="351">
        <v>125</v>
      </c>
      <c r="F33" s="358" t="s">
        <v>193</v>
      </c>
    </row>
    <row r="34" spans="1:6" ht="9.75" customHeight="1" thickBot="1">
      <c r="A34" s="352">
        <v>350</v>
      </c>
      <c r="B34" s="353" t="s">
        <v>310</v>
      </c>
      <c r="C34" s="353">
        <v>0.186</v>
      </c>
      <c r="D34" s="353">
        <f>C34*E34</f>
        <v>18.6</v>
      </c>
      <c r="E34" s="353">
        <v>100</v>
      </c>
      <c r="F34" s="358" t="s">
        <v>193</v>
      </c>
    </row>
    <row r="35" spans="1:6" ht="13.5" customHeight="1" thickBot="1">
      <c r="A35" s="338" t="s">
        <v>314</v>
      </c>
      <c r="B35" s="333"/>
      <c r="C35" s="333"/>
      <c r="D35" s="333"/>
      <c r="E35" s="333"/>
      <c r="F35" s="328"/>
    </row>
    <row r="36" spans="1:6" ht="12.75">
      <c r="A36" s="340" t="s">
        <v>303</v>
      </c>
      <c r="B36" s="610" t="s">
        <v>304</v>
      </c>
      <c r="C36" s="329" t="s">
        <v>305</v>
      </c>
      <c r="D36" s="329" t="s">
        <v>306</v>
      </c>
      <c r="E36" s="329" t="s">
        <v>307</v>
      </c>
      <c r="F36" s="342" t="s">
        <v>322</v>
      </c>
    </row>
    <row r="37" spans="1:6" ht="13.5" thickBot="1">
      <c r="A37" s="344"/>
      <c r="B37" s="611"/>
      <c r="C37" s="343" t="s">
        <v>308</v>
      </c>
      <c r="D37" s="343" t="s">
        <v>308</v>
      </c>
      <c r="E37" s="343" t="s">
        <v>309</v>
      </c>
      <c r="F37" s="330"/>
    </row>
    <row r="38" spans="1:6" ht="9.75" customHeight="1" thickBot="1">
      <c r="A38" s="347">
        <v>200</v>
      </c>
      <c r="B38" s="348" t="s">
        <v>310</v>
      </c>
      <c r="C38" s="357">
        <v>0.197</v>
      </c>
      <c r="D38" s="357">
        <f>C38*E38</f>
        <v>29.55</v>
      </c>
      <c r="E38" s="357">
        <v>150</v>
      </c>
      <c r="F38" s="358" t="s">
        <v>193</v>
      </c>
    </row>
    <row r="39" spans="1:6" ht="9" customHeight="1" thickBot="1">
      <c r="A39" s="350">
        <v>250</v>
      </c>
      <c r="B39" s="351" t="s">
        <v>310</v>
      </c>
      <c r="C39" s="359">
        <v>0.228</v>
      </c>
      <c r="D39" s="359">
        <f>C39*E39</f>
        <v>28.5</v>
      </c>
      <c r="E39" s="359">
        <v>125</v>
      </c>
      <c r="F39" s="358" t="s">
        <v>193</v>
      </c>
    </row>
    <row r="40" spans="1:6" ht="9.75" customHeight="1" thickBot="1">
      <c r="A40" s="350">
        <v>300</v>
      </c>
      <c r="B40" s="351" t="s">
        <v>310</v>
      </c>
      <c r="C40" s="351">
        <v>0.259</v>
      </c>
      <c r="D40" s="351">
        <f>C40*E40</f>
        <v>25.900000000000002</v>
      </c>
      <c r="E40" s="351">
        <v>100</v>
      </c>
      <c r="F40" s="358" t="s">
        <v>193</v>
      </c>
    </row>
    <row r="41" spans="1:6" ht="9" customHeight="1" thickBot="1">
      <c r="A41" s="360">
        <v>350</v>
      </c>
      <c r="B41" s="361" t="s">
        <v>310</v>
      </c>
      <c r="C41" s="361">
        <v>0.29</v>
      </c>
      <c r="D41" s="361">
        <f>C41*E41</f>
        <v>0</v>
      </c>
      <c r="E41" s="361"/>
      <c r="F41" s="358" t="s">
        <v>193</v>
      </c>
    </row>
    <row r="42" spans="1:6" ht="9.75" customHeight="1" thickBot="1">
      <c r="A42" s="352">
        <v>400</v>
      </c>
      <c r="B42" s="353" t="s">
        <v>315</v>
      </c>
      <c r="C42" s="353">
        <v>0.296</v>
      </c>
      <c r="D42" s="353">
        <f>C42*E42</f>
        <v>22.2</v>
      </c>
      <c r="E42" s="353">
        <v>75</v>
      </c>
      <c r="F42" s="358" t="s">
        <v>193</v>
      </c>
    </row>
    <row r="43" spans="1:6" ht="11.25" customHeight="1" thickBot="1">
      <c r="A43" s="338" t="s">
        <v>316</v>
      </c>
      <c r="B43" s="328"/>
      <c r="C43" s="328"/>
      <c r="D43" s="328"/>
      <c r="E43" s="328"/>
      <c r="F43" s="328"/>
    </row>
    <row r="44" spans="1:6" ht="12.75">
      <c r="A44" s="340" t="s">
        <v>303</v>
      </c>
      <c r="B44" s="610" t="s">
        <v>304</v>
      </c>
      <c r="C44" s="329" t="s">
        <v>305</v>
      </c>
      <c r="D44" s="329" t="s">
        <v>306</v>
      </c>
      <c r="E44" s="329" t="s">
        <v>307</v>
      </c>
      <c r="F44" s="342" t="s">
        <v>322</v>
      </c>
    </row>
    <row r="45" spans="1:6" ht="13.5" thickBot="1">
      <c r="A45" s="344"/>
      <c r="B45" s="611"/>
      <c r="C45" s="343" t="s">
        <v>308</v>
      </c>
      <c r="D45" s="343" t="s">
        <v>308</v>
      </c>
      <c r="E45" s="343" t="s">
        <v>309</v>
      </c>
      <c r="F45" s="330"/>
    </row>
    <row r="46" spans="1:6" ht="9" customHeight="1" thickBot="1">
      <c r="A46" s="347">
        <v>200</v>
      </c>
      <c r="B46" s="348" t="s">
        <v>310</v>
      </c>
      <c r="C46" s="357">
        <v>0.284</v>
      </c>
      <c r="D46" s="357">
        <f>C46*E46</f>
        <v>0</v>
      </c>
      <c r="E46" s="357"/>
      <c r="F46" s="349" t="s">
        <v>193</v>
      </c>
    </row>
    <row r="47" spans="1:6" ht="9" customHeight="1" thickBot="1">
      <c r="A47" s="350">
        <v>250</v>
      </c>
      <c r="B47" s="351" t="s">
        <v>310</v>
      </c>
      <c r="C47" s="359">
        <v>0.329</v>
      </c>
      <c r="D47" s="359">
        <f>C47*E47</f>
        <v>0</v>
      </c>
      <c r="E47" s="359"/>
      <c r="F47" s="349" t="s">
        <v>193</v>
      </c>
    </row>
    <row r="48" spans="1:6" ht="9" customHeight="1" thickBot="1">
      <c r="A48" s="360">
        <v>300</v>
      </c>
      <c r="B48" s="361" t="s">
        <v>310</v>
      </c>
      <c r="C48" s="362">
        <v>0.373</v>
      </c>
      <c r="D48" s="362">
        <f>C48*E48</f>
        <v>18.65</v>
      </c>
      <c r="E48" s="362">
        <v>50</v>
      </c>
      <c r="F48" s="349" t="s">
        <v>193</v>
      </c>
    </row>
    <row r="49" spans="1:6" ht="9.75" customHeight="1" thickBot="1">
      <c r="A49" s="360">
        <v>350</v>
      </c>
      <c r="B49" s="361" t="s">
        <v>310</v>
      </c>
      <c r="C49" s="361">
        <v>0.417</v>
      </c>
      <c r="D49" s="361">
        <f>C49*E49</f>
        <v>20.849999999999998</v>
      </c>
      <c r="E49" s="361">
        <v>50</v>
      </c>
      <c r="F49" s="349" t="s">
        <v>193</v>
      </c>
    </row>
    <row r="50" spans="1:6" ht="9" customHeight="1" thickBot="1">
      <c r="A50" s="352">
        <v>400</v>
      </c>
      <c r="B50" s="353" t="s">
        <v>315</v>
      </c>
      <c r="C50" s="353">
        <v>0.426</v>
      </c>
      <c r="D50" s="353">
        <f>C50*E50</f>
        <v>21.3</v>
      </c>
      <c r="E50" s="353">
        <v>50</v>
      </c>
      <c r="F50" s="349" t="s">
        <v>193</v>
      </c>
    </row>
    <row r="51" spans="1:6" ht="11.25" customHeight="1" thickBot="1">
      <c r="A51" s="338" t="s">
        <v>317</v>
      </c>
      <c r="B51" s="328"/>
      <c r="C51" s="328"/>
      <c r="D51" s="328"/>
      <c r="E51" s="328"/>
      <c r="F51" s="332"/>
    </row>
    <row r="52" spans="1:6" ht="12.75">
      <c r="A52" s="340" t="s">
        <v>303</v>
      </c>
      <c r="B52" s="610" t="s">
        <v>304</v>
      </c>
      <c r="C52" s="329" t="s">
        <v>305</v>
      </c>
      <c r="D52" s="329" t="s">
        <v>306</v>
      </c>
      <c r="E52" s="329" t="s">
        <v>307</v>
      </c>
      <c r="F52" s="342" t="s">
        <v>322</v>
      </c>
    </row>
    <row r="53" spans="1:6" ht="13.5" thickBot="1">
      <c r="A53" s="344"/>
      <c r="B53" s="611"/>
      <c r="C53" s="343" t="s">
        <v>308</v>
      </c>
      <c r="D53" s="343" t="s">
        <v>308</v>
      </c>
      <c r="E53" s="343" t="s">
        <v>309</v>
      </c>
      <c r="F53" s="330"/>
    </row>
    <row r="54" spans="1:6" ht="9.75" customHeight="1">
      <c r="A54" s="347">
        <v>300</v>
      </c>
      <c r="B54" s="348" t="s">
        <v>310</v>
      </c>
      <c r="C54" s="357">
        <v>0.508</v>
      </c>
      <c r="D54" s="357"/>
      <c r="E54" s="357"/>
      <c r="F54" s="349">
        <v>41.8</v>
      </c>
    </row>
    <row r="55" spans="1:6" ht="9" customHeight="1">
      <c r="A55" s="350">
        <v>350</v>
      </c>
      <c r="B55" s="351" t="s">
        <v>310</v>
      </c>
      <c r="C55" s="359">
        <v>0.569</v>
      </c>
      <c r="D55" s="359"/>
      <c r="E55" s="359"/>
      <c r="F55" s="363">
        <v>44.7</v>
      </c>
    </row>
    <row r="56" spans="1:6" ht="9" customHeight="1">
      <c r="A56" s="350">
        <v>400</v>
      </c>
      <c r="B56" s="351" t="s">
        <v>310</v>
      </c>
      <c r="C56" s="359">
        <v>0.629</v>
      </c>
      <c r="D56" s="359"/>
      <c r="E56" s="359"/>
      <c r="F56" s="363">
        <v>47.5</v>
      </c>
    </row>
    <row r="57" spans="1:6" ht="9" customHeight="1">
      <c r="A57" s="364">
        <v>500</v>
      </c>
      <c r="B57" s="351" t="s">
        <v>310</v>
      </c>
      <c r="C57" s="362">
        <v>0.75</v>
      </c>
      <c r="D57" s="362"/>
      <c r="E57" s="362"/>
      <c r="F57" s="363">
        <v>53.2</v>
      </c>
    </row>
    <row r="58" spans="1:6" ht="8.25" customHeight="1" thickBot="1">
      <c r="A58" s="365">
        <v>550</v>
      </c>
      <c r="B58" s="353" t="s">
        <v>310</v>
      </c>
      <c r="C58" s="366">
        <v>0.81</v>
      </c>
      <c r="D58" s="366"/>
      <c r="E58" s="366"/>
      <c r="F58" s="367">
        <v>56</v>
      </c>
    </row>
    <row r="59" spans="1:6" ht="10.5" customHeight="1" thickBot="1">
      <c r="A59" s="338" t="s">
        <v>318</v>
      </c>
      <c r="B59" s="328"/>
      <c r="C59" s="328"/>
      <c r="D59" s="328"/>
      <c r="E59" s="328"/>
      <c r="F59" s="332"/>
    </row>
    <row r="60" spans="1:6" ht="12.75">
      <c r="A60" s="340" t="s">
        <v>303</v>
      </c>
      <c r="B60" s="610" t="s">
        <v>304</v>
      </c>
      <c r="C60" s="329" t="s">
        <v>305</v>
      </c>
      <c r="D60" s="329" t="s">
        <v>306</v>
      </c>
      <c r="E60" s="329" t="s">
        <v>307</v>
      </c>
      <c r="F60" s="342" t="s">
        <v>322</v>
      </c>
    </row>
    <row r="61" spans="1:6" ht="13.5" thickBot="1">
      <c r="A61" s="344"/>
      <c r="B61" s="611"/>
      <c r="C61" s="343" t="s">
        <v>308</v>
      </c>
      <c r="D61" s="343" t="s">
        <v>308</v>
      </c>
      <c r="E61" s="343" t="s">
        <v>309</v>
      </c>
      <c r="F61" s="330"/>
    </row>
    <row r="62" spans="1:6" ht="9" customHeight="1" thickBot="1">
      <c r="A62" s="347">
        <v>300</v>
      </c>
      <c r="B62" s="348" t="s">
        <v>310</v>
      </c>
      <c r="C62" s="357">
        <v>0.664</v>
      </c>
      <c r="D62" s="357"/>
      <c r="E62" s="357"/>
      <c r="F62" s="349" t="s">
        <v>193</v>
      </c>
    </row>
    <row r="63" spans="1:6" ht="9.75" customHeight="1" thickBot="1">
      <c r="A63" s="350">
        <v>350</v>
      </c>
      <c r="B63" s="351" t="s">
        <v>310</v>
      </c>
      <c r="C63" s="359">
        <v>0.743</v>
      </c>
      <c r="D63" s="359"/>
      <c r="E63" s="359"/>
      <c r="F63" s="349" t="s">
        <v>193</v>
      </c>
    </row>
    <row r="64" spans="1:6" ht="9.75" customHeight="1" thickBot="1">
      <c r="A64" s="350">
        <v>400</v>
      </c>
      <c r="B64" s="351" t="s">
        <v>310</v>
      </c>
      <c r="C64" s="359">
        <v>0.822</v>
      </c>
      <c r="D64" s="359"/>
      <c r="E64" s="359"/>
      <c r="F64" s="349" t="s">
        <v>193</v>
      </c>
    </row>
    <row r="65" spans="1:6" ht="9.75" customHeight="1" thickBot="1">
      <c r="A65" s="364">
        <v>500</v>
      </c>
      <c r="B65" s="351" t="s">
        <v>310</v>
      </c>
      <c r="C65" s="362">
        <v>0.98</v>
      </c>
      <c r="D65" s="362"/>
      <c r="E65" s="362"/>
      <c r="F65" s="349" t="s">
        <v>193</v>
      </c>
    </row>
    <row r="66" spans="1:6" ht="9.75" customHeight="1" thickBot="1">
      <c r="A66" s="365">
        <v>550</v>
      </c>
      <c r="B66" s="353" t="s">
        <v>310</v>
      </c>
      <c r="C66" s="366">
        <v>1.06</v>
      </c>
      <c r="D66" s="366"/>
      <c r="E66" s="366"/>
      <c r="F66" s="349" t="s">
        <v>193</v>
      </c>
    </row>
    <row r="67" spans="1:6" ht="11.25" customHeight="1">
      <c r="A67" s="334"/>
      <c r="B67" s="326"/>
      <c r="C67" s="378" t="s">
        <v>323</v>
      </c>
      <c r="D67" s="378"/>
      <c r="E67" s="326"/>
      <c r="F67" s="335"/>
    </row>
    <row r="68" spans="1:6" ht="12" customHeight="1" thickBot="1">
      <c r="A68" s="337" t="s">
        <v>319</v>
      </c>
      <c r="B68" s="326"/>
      <c r="C68" s="326"/>
      <c r="D68" s="326"/>
      <c r="E68" s="326"/>
      <c r="F68" s="327"/>
    </row>
    <row r="69" spans="1:6" ht="12.75">
      <c r="A69" s="340" t="s">
        <v>303</v>
      </c>
      <c r="B69" s="341"/>
      <c r="C69" s="329" t="s">
        <v>320</v>
      </c>
      <c r="D69" s="329" t="s">
        <v>306</v>
      </c>
      <c r="E69" s="329" t="s">
        <v>307</v>
      </c>
      <c r="F69" s="342" t="s">
        <v>322</v>
      </c>
    </row>
    <row r="70" spans="1:6" ht="13.5" thickBot="1">
      <c r="A70" s="345"/>
      <c r="B70" s="346"/>
      <c r="C70" s="346" t="s">
        <v>308</v>
      </c>
      <c r="D70" s="346" t="s">
        <v>308</v>
      </c>
      <c r="E70" s="346" t="s">
        <v>309</v>
      </c>
      <c r="F70" s="336"/>
    </row>
    <row r="71" spans="1:6" ht="13.5" thickBot="1">
      <c r="A71" s="368">
        <v>200</v>
      </c>
      <c r="B71" s="369"/>
      <c r="C71" s="370">
        <v>0.1</v>
      </c>
      <c r="D71" s="370"/>
      <c r="E71" s="370"/>
      <c r="F71" s="371" t="s">
        <v>193</v>
      </c>
    </row>
    <row r="72" spans="1:6" ht="13.5" thickBot="1">
      <c r="A72" s="372">
        <v>250</v>
      </c>
      <c r="B72" s="373"/>
      <c r="C72" s="374">
        <v>0.126</v>
      </c>
      <c r="D72" s="374"/>
      <c r="E72" s="374"/>
      <c r="F72" s="371" t="s">
        <v>193</v>
      </c>
    </row>
    <row r="73" spans="1:6" ht="13.5" thickBot="1">
      <c r="A73" s="375">
        <v>300</v>
      </c>
      <c r="B73" s="376"/>
      <c r="C73" s="377">
        <v>0.15</v>
      </c>
      <c r="D73" s="377"/>
      <c r="E73" s="377">
        <v>200</v>
      </c>
      <c r="F73" s="371" t="s">
        <v>193</v>
      </c>
    </row>
    <row r="74" spans="1:8" ht="12.75">
      <c r="A74" s="612" t="s">
        <v>321</v>
      </c>
      <c r="B74" s="612"/>
      <c r="C74" s="612"/>
      <c r="D74" s="612"/>
      <c r="E74" s="612"/>
      <c r="F74" s="612"/>
      <c r="G74" s="612"/>
      <c r="H74" s="612"/>
    </row>
  </sheetData>
  <sheetProtection/>
  <mergeCells count="11">
    <mergeCell ref="B44:B45"/>
    <mergeCell ref="A1:L8"/>
    <mergeCell ref="A11:F12"/>
    <mergeCell ref="A13:A14"/>
    <mergeCell ref="B13:B14"/>
    <mergeCell ref="B21:B22"/>
    <mergeCell ref="A74:H74"/>
    <mergeCell ref="B52:B53"/>
    <mergeCell ref="B60:B61"/>
    <mergeCell ref="B29:B30"/>
    <mergeCell ref="B36:B37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RMMS.ru</dc:title>
  <dc:subject>(34397)20251</dc:subject>
  <dc:creator>ГП Союз</dc:creator>
  <cp:keywords/>
  <dc:description/>
  <cp:lastModifiedBy>1</cp:lastModifiedBy>
  <cp:lastPrinted>2017-01-12T12:23:56Z</cp:lastPrinted>
  <dcterms:created xsi:type="dcterms:W3CDTF">2001-03-21T09:45:08Z</dcterms:created>
  <dcterms:modified xsi:type="dcterms:W3CDTF">2020-04-16T07:21:53Z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